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BAM.local\SHARE\L\Fund_Admin_Immo\Meldewesen_Veröffentlichungen\Datenblatt Versicherung\Datenblatt 2019\1. Quartal\ImmoInvest\"/>
    </mc:Choice>
  </mc:AlternateContent>
  <bookViews>
    <workbookView xWindow="276" yWindow="528" windowWidth="11040" windowHeight="5412" tabRatio="680" activeTab="1"/>
  </bookViews>
  <sheets>
    <sheet name="BVI-Datenblatt" sheetId="4" r:id="rId1"/>
    <sheet name="Schuldnerliste1" sheetId="2" r:id="rId2"/>
    <sheet name="Spezialfondsmeldung " sheetId="6" r:id="rId3"/>
  </sheets>
  <definedNames>
    <definedName name="_xlnm.Print_Area" localSheetId="0">'BVI-Datenblatt'!$A$1:$F$67</definedName>
    <definedName name="_xlnm.Print_Area" localSheetId="1">Schuldnerliste1!$A$1:$F$72</definedName>
    <definedName name="_xlnm.Print_Area" localSheetId="2">'Spezialfondsmeldung '!$A$1:$F$27</definedName>
  </definedNames>
  <calcPr calcId="162913" iterate="1"/>
</workbook>
</file>

<file path=xl/calcChain.xml><?xml version="1.0" encoding="utf-8"?>
<calcChain xmlns="http://schemas.openxmlformats.org/spreadsheetml/2006/main">
  <c r="D65" i="4" l="1"/>
  <c r="C5" i="2"/>
  <c r="C16" i="4"/>
  <c r="C17" i="4"/>
  <c r="L63" i="2"/>
  <c r="L62" i="2"/>
  <c r="L61" i="2"/>
  <c r="L60" i="2"/>
  <c r="L59" i="2"/>
  <c r="L57" i="2"/>
  <c r="L56" i="2"/>
  <c r="L55" i="2"/>
  <c r="L54" i="2"/>
  <c r="L52" i="2"/>
  <c r="L51" i="2"/>
  <c r="L50" i="2"/>
  <c r="L49" i="2"/>
  <c r="L47" i="2"/>
  <c r="L46" i="2"/>
  <c r="L45" i="2"/>
  <c r="L44" i="2"/>
  <c r="L42" i="2"/>
  <c r="L41" i="2"/>
  <c r="L40" i="2"/>
  <c r="L39" i="2"/>
  <c r="L37" i="2"/>
  <c r="L36" i="2"/>
  <c r="L35" i="2"/>
  <c r="L34" i="2"/>
  <c r="L32" i="2"/>
  <c r="L31" i="2"/>
  <c r="L30" i="2"/>
  <c r="L29" i="2"/>
  <c r="L22" i="2"/>
  <c r="L21" i="2"/>
  <c r="L20" i="2"/>
  <c r="L19" i="2"/>
  <c r="L17" i="2"/>
  <c r="L16" i="2"/>
  <c r="L15" i="2"/>
  <c r="L14" i="2"/>
  <c r="F67" i="2"/>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E12" i="2"/>
  <c r="C6" i="2"/>
  <c r="C4" i="2"/>
  <c r="C3" i="2"/>
  <c r="C2" i="2"/>
  <c r="D6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65" i="4"/>
  <c r="C18" i="4"/>
  <c r="F65" i="4"/>
  <c r="E12" i="6"/>
  <c r="C3" i="6"/>
  <c r="C4" i="6"/>
  <c r="C5" i="6"/>
  <c r="C6" i="6"/>
  <c r="C2" i="6"/>
  <c r="D23" i="6"/>
  <c r="E24" i="6"/>
  <c r="E23" i="6"/>
  <c r="E22" i="6"/>
  <c r="E21" i="6"/>
  <c r="E20" i="6"/>
  <c r="E19" i="6"/>
  <c r="E18" i="6"/>
  <c r="E17" i="6"/>
  <c r="E16" i="6"/>
  <c r="E15" i="6"/>
  <c r="E14" i="6"/>
  <c r="E13" i="6"/>
  <c r="F24" i="6"/>
  <c r="F23" i="6"/>
  <c r="F22" i="6"/>
  <c r="F21" i="6"/>
  <c r="F20" i="6"/>
  <c r="F19" i="6"/>
  <c r="F18" i="6"/>
  <c r="F17" i="6"/>
  <c r="F16" i="6"/>
  <c r="F15" i="6"/>
  <c r="F14" i="6"/>
  <c r="F13" i="6"/>
  <c r="D24" i="6"/>
  <c r="L48" i="2"/>
  <c r="K52" i="2"/>
  <c r="L53" i="2"/>
  <c r="K60" i="2"/>
  <c r="K46" i="2"/>
  <c r="K45" i="2"/>
  <c r="L18" i="2"/>
  <c r="K37" i="2"/>
  <c r="K32" i="2"/>
  <c r="L28" i="2"/>
  <c r="K42" i="2"/>
  <c r="L43" i="2"/>
  <c r="K55" i="2"/>
  <c r="L33" i="2"/>
  <c r="K56" i="2"/>
  <c r="L23" i="2"/>
  <c r="K51" i="2"/>
  <c r="L13" i="2"/>
  <c r="K40" i="2"/>
  <c r="L38" i="2"/>
  <c r="K21" i="2"/>
  <c r="K47" i="2"/>
  <c r="K35" i="2"/>
  <c r="K22" i="2"/>
  <c r="K31" i="2"/>
  <c r="K62" i="2"/>
  <c r="K61" i="2"/>
  <c r="K50" i="2"/>
  <c r="K36" i="2"/>
  <c r="K57" i="2"/>
  <c r="K20" i="2"/>
  <c r="L58" i="2"/>
  <c r="K30" i="2"/>
  <c r="K41" i="2"/>
  <c r="D67" i="2"/>
  <c r="K17" i="2"/>
  <c r="D65" i="2"/>
  <c r="K15" i="2"/>
  <c r="D66" i="2"/>
  <c r="K16" i="2"/>
  <c r="D23" i="2"/>
  <c r="K34" i="2"/>
  <c r="D33" i="2"/>
  <c r="K33" i="2"/>
  <c r="D53" i="2"/>
  <c r="K53" i="2"/>
  <c r="K54" i="2"/>
  <c r="D18" i="2"/>
  <c r="K18" i="2"/>
  <c r="K19" i="2"/>
  <c r="K49" i="2"/>
  <c r="D48" i="2"/>
  <c r="K48" i="2"/>
  <c r="D38" i="2"/>
  <c r="K38" i="2"/>
  <c r="K39" i="2"/>
  <c r="K14" i="2"/>
  <c r="D13" i="2"/>
  <c r="D64" i="2"/>
  <c r="D28" i="2"/>
  <c r="K28" i="2"/>
  <c r="K29" i="2"/>
  <c r="K59" i="2"/>
  <c r="D58" i="2"/>
  <c r="K58" i="2"/>
  <c r="D43" i="2"/>
  <c r="K43" i="2"/>
  <c r="K44" i="2"/>
  <c r="D63" i="2"/>
  <c r="K63" i="2"/>
  <c r="K13" i="2"/>
</calcChain>
</file>

<file path=xl/comments1.xml><?xml version="1.0" encoding="utf-8"?>
<comments xmlns="http://schemas.openxmlformats.org/spreadsheetml/2006/main">
  <authors>
    <author>Vorschlag</author>
    <author>Thomas</author>
    <author>steffen</author>
  </authors>
  <commentList>
    <comment ref="C8" authorId="0" shapeId="0">
      <text>
        <r>
          <rPr>
            <b/>
            <sz val="8"/>
            <color indexed="10"/>
            <rFont val="Tahoma"/>
            <family val="2"/>
          </rPr>
          <t>vom Anleger auszufüllen</t>
        </r>
      </text>
    </comment>
    <comment ref="F8" authorId="1" shapeId="0">
      <text>
        <r>
          <rPr>
            <b/>
            <sz val="8"/>
            <color indexed="81"/>
            <rFont val="Tahoma"/>
            <family val="2"/>
          </rPr>
          <t>Thomas:</t>
        </r>
        <r>
          <rPr>
            <sz val="8"/>
            <color indexed="81"/>
            <rFont val="Tahoma"/>
            <family val="2"/>
          </rPr>
          <t xml:space="preserve">
Für nächstes Quartal Zusammenführung von VAG-Reporting QP-Direktanlage zur besseren Übersicht in separater Datei wie bei PNW-Zielfonds vornehmen!!</t>
        </r>
      </text>
    </comment>
    <comment ref="C14" authorId="2" shapeId="0">
      <text>
        <r>
          <rPr>
            <b/>
            <sz val="8"/>
            <color indexed="81"/>
            <rFont val="Tahoma"/>
            <family val="2"/>
          </rPr>
          <t xml:space="preserve">Antwort: 
</t>
        </r>
        <r>
          <rPr>
            <sz val="8"/>
            <color indexed="81"/>
            <rFont val="Tahoma"/>
            <family val="2"/>
          </rPr>
          <t>deutsches Sondervermögen = 15
deutsche InvAG = 16
ausländischer Fonds = 17</t>
        </r>
      </text>
    </comment>
    <comment ref="C27" authorId="0" shapeId="0">
      <text>
        <r>
          <rPr>
            <b/>
            <sz val="8"/>
            <color indexed="10"/>
            <rFont val="Tahoma"/>
            <family val="2"/>
          </rPr>
          <t>Antwort:
Ja=1
nein=0</t>
        </r>
      </text>
    </comment>
    <comment ref="E35" authorId="2" shapeId="0">
      <text>
        <r>
          <rPr>
            <b/>
            <sz val="8"/>
            <color indexed="81"/>
            <rFont val="Tahoma"/>
            <family val="2"/>
          </rPr>
          <t>Formel hinterlegt</t>
        </r>
        <r>
          <rPr>
            <sz val="8"/>
            <color indexed="81"/>
            <rFont val="Tahoma"/>
            <family val="2"/>
          </rPr>
          <t xml:space="preserve">
</t>
        </r>
      </text>
    </comment>
    <comment ref="F35" authorId="2" shapeId="0">
      <text>
        <r>
          <rPr>
            <b/>
            <sz val="8"/>
            <color indexed="81"/>
            <rFont val="Tahoma"/>
            <family val="2"/>
          </rPr>
          <t>Formel hinterlegt</t>
        </r>
        <r>
          <rPr>
            <sz val="8"/>
            <color indexed="81"/>
            <rFont val="Tahoma"/>
            <family val="2"/>
          </rPr>
          <t xml:space="preserve">
</t>
        </r>
      </text>
    </comment>
    <comment ref="E36" authorId="2" shapeId="0">
      <text>
        <r>
          <rPr>
            <b/>
            <sz val="8"/>
            <color indexed="81"/>
            <rFont val="Tahoma"/>
            <family val="2"/>
          </rPr>
          <t>Formel hinterlegt</t>
        </r>
        <r>
          <rPr>
            <sz val="8"/>
            <color indexed="81"/>
            <rFont val="Tahoma"/>
            <family val="2"/>
          </rPr>
          <t xml:space="preserve">
</t>
        </r>
      </text>
    </comment>
    <comment ref="F36" authorId="2" shapeId="0">
      <text>
        <r>
          <rPr>
            <b/>
            <sz val="8"/>
            <color indexed="81"/>
            <rFont val="Tahoma"/>
            <family val="2"/>
          </rPr>
          <t>Formel hinterlegt</t>
        </r>
        <r>
          <rPr>
            <sz val="8"/>
            <color indexed="81"/>
            <rFont val="Tahoma"/>
            <family val="2"/>
          </rPr>
          <t xml:space="preserve">
</t>
        </r>
      </text>
    </comment>
    <comment ref="E37" authorId="2" shapeId="0">
      <text>
        <r>
          <rPr>
            <b/>
            <sz val="8"/>
            <color indexed="81"/>
            <rFont val="Tahoma"/>
            <family val="2"/>
          </rPr>
          <t>Formel hinterlegt</t>
        </r>
        <r>
          <rPr>
            <sz val="8"/>
            <color indexed="81"/>
            <rFont val="Tahoma"/>
            <family val="2"/>
          </rPr>
          <t xml:space="preserve">
</t>
        </r>
      </text>
    </comment>
    <comment ref="F37" authorId="2" shapeId="0">
      <text>
        <r>
          <rPr>
            <b/>
            <sz val="8"/>
            <color indexed="81"/>
            <rFont val="Tahoma"/>
            <family val="2"/>
          </rPr>
          <t>Formel hinterlegt</t>
        </r>
        <r>
          <rPr>
            <sz val="8"/>
            <color indexed="81"/>
            <rFont val="Tahoma"/>
            <family val="2"/>
          </rPr>
          <t xml:space="preserve">
</t>
        </r>
      </text>
    </comment>
    <comment ref="E38" authorId="2" shapeId="0">
      <text>
        <r>
          <rPr>
            <b/>
            <sz val="8"/>
            <color indexed="81"/>
            <rFont val="Tahoma"/>
            <family val="2"/>
          </rPr>
          <t>Formel hinterlegt</t>
        </r>
        <r>
          <rPr>
            <sz val="8"/>
            <color indexed="81"/>
            <rFont val="Tahoma"/>
            <family val="2"/>
          </rPr>
          <t xml:space="preserve">
</t>
        </r>
      </text>
    </comment>
    <comment ref="F38" authorId="2" shapeId="0">
      <text>
        <r>
          <rPr>
            <b/>
            <sz val="8"/>
            <color indexed="81"/>
            <rFont val="Tahoma"/>
            <family val="2"/>
          </rPr>
          <t>Formel hinterlegt</t>
        </r>
        <r>
          <rPr>
            <sz val="8"/>
            <color indexed="81"/>
            <rFont val="Tahoma"/>
            <family val="2"/>
          </rPr>
          <t xml:space="preserve">
</t>
        </r>
      </text>
    </comment>
    <comment ref="E39" authorId="2" shapeId="0">
      <text>
        <r>
          <rPr>
            <b/>
            <sz val="8"/>
            <color indexed="81"/>
            <rFont val="Tahoma"/>
            <family val="2"/>
          </rPr>
          <t>Formel hinterlegt</t>
        </r>
        <r>
          <rPr>
            <sz val="8"/>
            <color indexed="81"/>
            <rFont val="Tahoma"/>
            <family val="2"/>
          </rPr>
          <t xml:space="preserve">
</t>
        </r>
      </text>
    </comment>
    <comment ref="F39" authorId="2" shapeId="0">
      <text>
        <r>
          <rPr>
            <b/>
            <sz val="8"/>
            <color indexed="81"/>
            <rFont val="Tahoma"/>
            <family val="2"/>
          </rPr>
          <t>Formel hinterlegt</t>
        </r>
        <r>
          <rPr>
            <sz val="8"/>
            <color indexed="81"/>
            <rFont val="Tahoma"/>
            <family val="2"/>
          </rPr>
          <t xml:space="preserve">
</t>
        </r>
      </text>
    </comment>
    <comment ref="E40" authorId="2" shapeId="0">
      <text>
        <r>
          <rPr>
            <b/>
            <sz val="8"/>
            <color indexed="81"/>
            <rFont val="Tahoma"/>
            <family val="2"/>
          </rPr>
          <t>Formel hinterlegt</t>
        </r>
        <r>
          <rPr>
            <sz val="8"/>
            <color indexed="81"/>
            <rFont val="Tahoma"/>
            <family val="2"/>
          </rPr>
          <t xml:space="preserve">
</t>
        </r>
      </text>
    </comment>
    <comment ref="F40" authorId="2" shapeId="0">
      <text>
        <r>
          <rPr>
            <b/>
            <sz val="8"/>
            <color indexed="81"/>
            <rFont val="Tahoma"/>
            <family val="2"/>
          </rPr>
          <t>Formel hinterlegt</t>
        </r>
        <r>
          <rPr>
            <sz val="8"/>
            <color indexed="81"/>
            <rFont val="Tahoma"/>
            <family val="2"/>
          </rPr>
          <t xml:space="preserve">
</t>
        </r>
      </text>
    </comment>
    <comment ref="E41" authorId="2" shapeId="0">
      <text>
        <r>
          <rPr>
            <b/>
            <sz val="8"/>
            <color indexed="81"/>
            <rFont val="Tahoma"/>
            <family val="2"/>
          </rPr>
          <t>Formel hinterlegt</t>
        </r>
        <r>
          <rPr>
            <sz val="8"/>
            <color indexed="81"/>
            <rFont val="Tahoma"/>
            <family val="2"/>
          </rPr>
          <t xml:space="preserve">
</t>
        </r>
      </text>
    </comment>
    <comment ref="F41" authorId="2" shapeId="0">
      <text>
        <r>
          <rPr>
            <b/>
            <sz val="8"/>
            <color indexed="81"/>
            <rFont val="Tahoma"/>
            <family val="2"/>
          </rPr>
          <t>Formel hinterlegt</t>
        </r>
        <r>
          <rPr>
            <sz val="8"/>
            <color indexed="81"/>
            <rFont val="Tahoma"/>
            <family val="2"/>
          </rPr>
          <t xml:space="preserve">
</t>
        </r>
      </text>
    </comment>
    <comment ref="E42" authorId="2" shapeId="0">
      <text>
        <r>
          <rPr>
            <b/>
            <sz val="8"/>
            <color indexed="81"/>
            <rFont val="Tahoma"/>
            <family val="2"/>
          </rPr>
          <t>Formel hinterlegt</t>
        </r>
        <r>
          <rPr>
            <sz val="8"/>
            <color indexed="81"/>
            <rFont val="Tahoma"/>
            <family val="2"/>
          </rPr>
          <t xml:space="preserve">
</t>
        </r>
      </text>
    </comment>
    <comment ref="F42" authorId="2" shapeId="0">
      <text>
        <r>
          <rPr>
            <b/>
            <sz val="8"/>
            <color indexed="81"/>
            <rFont val="Tahoma"/>
            <family val="2"/>
          </rPr>
          <t>Formel hinterlegt</t>
        </r>
        <r>
          <rPr>
            <sz val="8"/>
            <color indexed="81"/>
            <rFont val="Tahoma"/>
            <family val="2"/>
          </rPr>
          <t xml:space="preserve">
</t>
        </r>
      </text>
    </comment>
    <comment ref="E43" authorId="2" shapeId="0">
      <text>
        <r>
          <rPr>
            <b/>
            <sz val="8"/>
            <color indexed="81"/>
            <rFont val="Tahoma"/>
            <family val="2"/>
          </rPr>
          <t>Formel hinterlegt</t>
        </r>
        <r>
          <rPr>
            <sz val="8"/>
            <color indexed="81"/>
            <rFont val="Tahoma"/>
            <family val="2"/>
          </rPr>
          <t xml:space="preserve">
</t>
        </r>
      </text>
    </comment>
    <comment ref="F43" authorId="2" shapeId="0">
      <text>
        <r>
          <rPr>
            <b/>
            <sz val="8"/>
            <color indexed="81"/>
            <rFont val="Tahoma"/>
            <family val="2"/>
          </rPr>
          <t>Formel hinterlegt</t>
        </r>
        <r>
          <rPr>
            <sz val="8"/>
            <color indexed="81"/>
            <rFont val="Tahoma"/>
            <family val="2"/>
          </rPr>
          <t xml:space="preserve">
</t>
        </r>
      </text>
    </comment>
    <comment ref="E44" authorId="2" shapeId="0">
      <text>
        <r>
          <rPr>
            <b/>
            <sz val="8"/>
            <color indexed="81"/>
            <rFont val="Tahoma"/>
            <family val="2"/>
          </rPr>
          <t>Formel hinterlegt</t>
        </r>
        <r>
          <rPr>
            <sz val="8"/>
            <color indexed="81"/>
            <rFont val="Tahoma"/>
            <family val="2"/>
          </rPr>
          <t xml:space="preserve">
</t>
        </r>
      </text>
    </comment>
    <comment ref="F44" authorId="2" shapeId="0">
      <text>
        <r>
          <rPr>
            <b/>
            <sz val="8"/>
            <color indexed="81"/>
            <rFont val="Tahoma"/>
            <family val="2"/>
          </rPr>
          <t>Formel hinterlegt</t>
        </r>
        <r>
          <rPr>
            <sz val="8"/>
            <color indexed="81"/>
            <rFont val="Tahoma"/>
            <family val="2"/>
          </rPr>
          <t xml:space="preserve">
</t>
        </r>
      </text>
    </comment>
    <comment ref="E46" authorId="2" shapeId="0">
      <text>
        <r>
          <rPr>
            <b/>
            <sz val="8"/>
            <color indexed="81"/>
            <rFont val="Tahoma"/>
            <family val="2"/>
          </rPr>
          <t>Formel hinterlegt</t>
        </r>
        <r>
          <rPr>
            <sz val="8"/>
            <color indexed="81"/>
            <rFont val="Tahoma"/>
            <family val="2"/>
          </rPr>
          <t xml:space="preserve">
</t>
        </r>
      </text>
    </comment>
    <comment ref="F46" authorId="2" shapeId="0">
      <text>
        <r>
          <rPr>
            <b/>
            <sz val="8"/>
            <color indexed="81"/>
            <rFont val="Tahoma"/>
            <family val="2"/>
          </rPr>
          <t>Formel hinterlegt</t>
        </r>
        <r>
          <rPr>
            <sz val="8"/>
            <color indexed="81"/>
            <rFont val="Tahoma"/>
            <family val="2"/>
          </rPr>
          <t xml:space="preserve">
</t>
        </r>
      </text>
    </comment>
    <comment ref="E47" authorId="2" shapeId="0">
      <text>
        <r>
          <rPr>
            <b/>
            <sz val="8"/>
            <color indexed="81"/>
            <rFont val="Tahoma"/>
            <family val="2"/>
          </rPr>
          <t>Formel hinterlegt</t>
        </r>
        <r>
          <rPr>
            <sz val="8"/>
            <color indexed="81"/>
            <rFont val="Tahoma"/>
            <family val="2"/>
          </rPr>
          <t xml:space="preserve">
</t>
        </r>
      </text>
    </comment>
    <comment ref="F47" authorId="2" shapeId="0">
      <text>
        <r>
          <rPr>
            <b/>
            <sz val="8"/>
            <color indexed="81"/>
            <rFont val="Tahoma"/>
            <family val="2"/>
          </rPr>
          <t>Formel hinterlegt</t>
        </r>
        <r>
          <rPr>
            <sz val="8"/>
            <color indexed="81"/>
            <rFont val="Tahoma"/>
            <family val="2"/>
          </rPr>
          <t xml:space="preserve">
</t>
        </r>
      </text>
    </comment>
    <comment ref="E48" authorId="2" shapeId="0">
      <text>
        <r>
          <rPr>
            <b/>
            <sz val="8"/>
            <color indexed="81"/>
            <rFont val="Tahoma"/>
            <family val="2"/>
          </rPr>
          <t>Formel hinterlegt</t>
        </r>
        <r>
          <rPr>
            <sz val="8"/>
            <color indexed="81"/>
            <rFont val="Tahoma"/>
            <family val="2"/>
          </rPr>
          <t xml:space="preserve">
</t>
        </r>
      </text>
    </comment>
    <comment ref="F48" authorId="2" shapeId="0">
      <text>
        <r>
          <rPr>
            <b/>
            <sz val="8"/>
            <color indexed="81"/>
            <rFont val="Tahoma"/>
            <family val="2"/>
          </rPr>
          <t>Formel hinterlegt</t>
        </r>
        <r>
          <rPr>
            <sz val="8"/>
            <color indexed="81"/>
            <rFont val="Tahoma"/>
            <family val="2"/>
          </rPr>
          <t xml:space="preserve">
</t>
        </r>
      </text>
    </comment>
    <comment ref="E49" authorId="2" shapeId="0">
      <text>
        <r>
          <rPr>
            <b/>
            <sz val="8"/>
            <color indexed="81"/>
            <rFont val="Tahoma"/>
            <family val="2"/>
          </rPr>
          <t>Formel hinterlegt</t>
        </r>
        <r>
          <rPr>
            <sz val="8"/>
            <color indexed="81"/>
            <rFont val="Tahoma"/>
            <family val="2"/>
          </rPr>
          <t xml:space="preserve">
</t>
        </r>
      </text>
    </comment>
    <comment ref="F49" authorId="2" shapeId="0">
      <text>
        <r>
          <rPr>
            <b/>
            <sz val="8"/>
            <color indexed="81"/>
            <rFont val="Tahoma"/>
            <family val="2"/>
          </rPr>
          <t>Formel hinterlegt</t>
        </r>
        <r>
          <rPr>
            <sz val="8"/>
            <color indexed="81"/>
            <rFont val="Tahoma"/>
            <family val="2"/>
          </rPr>
          <t xml:space="preserve">
</t>
        </r>
      </text>
    </comment>
    <comment ref="E50" authorId="2" shapeId="0">
      <text>
        <r>
          <rPr>
            <b/>
            <sz val="8"/>
            <color indexed="81"/>
            <rFont val="Tahoma"/>
            <family val="2"/>
          </rPr>
          <t>Formel hinterlegt</t>
        </r>
        <r>
          <rPr>
            <sz val="8"/>
            <color indexed="81"/>
            <rFont val="Tahoma"/>
            <family val="2"/>
          </rPr>
          <t xml:space="preserve">
</t>
        </r>
      </text>
    </comment>
    <comment ref="F50" authorId="2" shapeId="0">
      <text>
        <r>
          <rPr>
            <b/>
            <sz val="8"/>
            <color indexed="81"/>
            <rFont val="Tahoma"/>
            <family val="2"/>
          </rPr>
          <t>Formel hinterlegt</t>
        </r>
        <r>
          <rPr>
            <sz val="8"/>
            <color indexed="81"/>
            <rFont val="Tahoma"/>
            <family val="2"/>
          </rPr>
          <t xml:space="preserve">
</t>
        </r>
      </text>
    </comment>
    <comment ref="E52" authorId="2" shapeId="0">
      <text>
        <r>
          <rPr>
            <b/>
            <sz val="8"/>
            <color indexed="81"/>
            <rFont val="Tahoma"/>
            <family val="2"/>
          </rPr>
          <t>Formel hinterlegt</t>
        </r>
        <r>
          <rPr>
            <sz val="8"/>
            <color indexed="81"/>
            <rFont val="Tahoma"/>
            <family val="2"/>
          </rPr>
          <t xml:space="preserve">
</t>
        </r>
      </text>
    </comment>
    <comment ref="F52" authorId="2" shapeId="0">
      <text>
        <r>
          <rPr>
            <b/>
            <sz val="8"/>
            <color indexed="81"/>
            <rFont val="Tahoma"/>
            <family val="2"/>
          </rPr>
          <t>Formel hinterlegt</t>
        </r>
        <r>
          <rPr>
            <sz val="8"/>
            <color indexed="81"/>
            <rFont val="Tahoma"/>
            <family val="2"/>
          </rPr>
          <t xml:space="preserve">
</t>
        </r>
      </text>
    </comment>
    <comment ref="E53" authorId="2" shapeId="0">
      <text>
        <r>
          <rPr>
            <b/>
            <sz val="8"/>
            <color indexed="81"/>
            <rFont val="Tahoma"/>
            <family val="2"/>
          </rPr>
          <t>Formel hinterlegt</t>
        </r>
        <r>
          <rPr>
            <sz val="8"/>
            <color indexed="81"/>
            <rFont val="Tahoma"/>
            <family val="2"/>
          </rPr>
          <t xml:space="preserve">
</t>
        </r>
      </text>
    </comment>
    <comment ref="F53" authorId="2" shapeId="0">
      <text>
        <r>
          <rPr>
            <b/>
            <sz val="8"/>
            <color indexed="81"/>
            <rFont val="Tahoma"/>
            <family val="2"/>
          </rPr>
          <t>Formel hinterlegt</t>
        </r>
        <r>
          <rPr>
            <sz val="8"/>
            <color indexed="81"/>
            <rFont val="Tahoma"/>
            <family val="2"/>
          </rPr>
          <t xml:space="preserve">
</t>
        </r>
      </text>
    </comment>
    <comment ref="E54" authorId="2" shapeId="0">
      <text>
        <r>
          <rPr>
            <b/>
            <sz val="8"/>
            <color indexed="81"/>
            <rFont val="Tahoma"/>
            <family val="2"/>
          </rPr>
          <t>Formel hinterlegt</t>
        </r>
        <r>
          <rPr>
            <sz val="8"/>
            <color indexed="81"/>
            <rFont val="Tahoma"/>
            <family val="2"/>
          </rPr>
          <t xml:space="preserve">
</t>
        </r>
      </text>
    </comment>
    <comment ref="F54" authorId="2" shapeId="0">
      <text>
        <r>
          <rPr>
            <b/>
            <sz val="8"/>
            <color indexed="81"/>
            <rFont val="Tahoma"/>
            <family val="2"/>
          </rPr>
          <t>Formel hinterlegt</t>
        </r>
        <r>
          <rPr>
            <sz val="8"/>
            <color indexed="81"/>
            <rFont val="Tahoma"/>
            <family val="2"/>
          </rPr>
          <t xml:space="preserve">
</t>
        </r>
      </text>
    </comment>
    <comment ref="E55" authorId="2" shapeId="0">
      <text>
        <r>
          <rPr>
            <b/>
            <sz val="8"/>
            <color indexed="81"/>
            <rFont val="Tahoma"/>
            <family val="2"/>
          </rPr>
          <t>Formel hinterlegt</t>
        </r>
        <r>
          <rPr>
            <sz val="8"/>
            <color indexed="81"/>
            <rFont val="Tahoma"/>
            <family val="2"/>
          </rPr>
          <t xml:space="preserve">
</t>
        </r>
      </text>
    </comment>
    <comment ref="F55" authorId="2" shapeId="0">
      <text>
        <r>
          <rPr>
            <b/>
            <sz val="8"/>
            <color indexed="81"/>
            <rFont val="Tahoma"/>
            <family val="2"/>
          </rPr>
          <t>Formel hinterlegt</t>
        </r>
        <r>
          <rPr>
            <sz val="8"/>
            <color indexed="81"/>
            <rFont val="Tahoma"/>
            <family val="2"/>
          </rPr>
          <t xml:space="preserve">
</t>
        </r>
      </text>
    </comment>
    <comment ref="E56" authorId="2" shapeId="0">
      <text>
        <r>
          <rPr>
            <b/>
            <sz val="8"/>
            <color indexed="81"/>
            <rFont val="Tahoma"/>
            <family val="2"/>
          </rPr>
          <t>Formel hinterlegt</t>
        </r>
        <r>
          <rPr>
            <sz val="8"/>
            <color indexed="81"/>
            <rFont val="Tahoma"/>
            <family val="2"/>
          </rPr>
          <t xml:space="preserve">
</t>
        </r>
      </text>
    </comment>
    <comment ref="F56" authorId="2" shapeId="0">
      <text>
        <r>
          <rPr>
            <b/>
            <sz val="8"/>
            <color indexed="81"/>
            <rFont val="Tahoma"/>
            <family val="2"/>
          </rPr>
          <t>Formel hinterlegt</t>
        </r>
        <r>
          <rPr>
            <sz val="8"/>
            <color indexed="81"/>
            <rFont val="Tahoma"/>
            <family val="2"/>
          </rPr>
          <t xml:space="preserve">
</t>
        </r>
      </text>
    </comment>
    <comment ref="E57" authorId="2" shapeId="0">
      <text>
        <r>
          <rPr>
            <b/>
            <sz val="8"/>
            <color indexed="81"/>
            <rFont val="Tahoma"/>
            <family val="2"/>
          </rPr>
          <t>Formel hinterlegt</t>
        </r>
        <r>
          <rPr>
            <sz val="8"/>
            <color indexed="81"/>
            <rFont val="Tahoma"/>
            <family val="2"/>
          </rPr>
          <t xml:space="preserve">
</t>
        </r>
      </text>
    </comment>
    <comment ref="F57" authorId="2" shapeId="0">
      <text>
        <r>
          <rPr>
            <b/>
            <sz val="8"/>
            <color indexed="81"/>
            <rFont val="Tahoma"/>
            <family val="2"/>
          </rPr>
          <t>Formel hinterlegt</t>
        </r>
        <r>
          <rPr>
            <sz val="8"/>
            <color indexed="81"/>
            <rFont val="Tahoma"/>
            <family val="2"/>
          </rPr>
          <t xml:space="preserve">
</t>
        </r>
      </text>
    </comment>
    <comment ref="E58" authorId="2" shapeId="0">
      <text>
        <r>
          <rPr>
            <b/>
            <sz val="8"/>
            <color indexed="81"/>
            <rFont val="Tahoma"/>
            <family val="2"/>
          </rPr>
          <t>Formel hinterlegt</t>
        </r>
        <r>
          <rPr>
            <sz val="8"/>
            <color indexed="81"/>
            <rFont val="Tahoma"/>
            <family val="2"/>
          </rPr>
          <t xml:space="preserve">
</t>
        </r>
      </text>
    </comment>
    <comment ref="F58" authorId="2" shapeId="0">
      <text>
        <r>
          <rPr>
            <b/>
            <sz val="8"/>
            <color indexed="81"/>
            <rFont val="Tahoma"/>
            <family val="2"/>
          </rPr>
          <t>Formel hinterlegt</t>
        </r>
        <r>
          <rPr>
            <sz val="8"/>
            <color indexed="81"/>
            <rFont val="Tahoma"/>
            <family val="2"/>
          </rPr>
          <t xml:space="preserve">
</t>
        </r>
      </text>
    </comment>
    <comment ref="E59" authorId="2" shapeId="0">
      <text>
        <r>
          <rPr>
            <b/>
            <sz val="8"/>
            <color indexed="81"/>
            <rFont val="Tahoma"/>
            <family val="2"/>
          </rPr>
          <t>Formel hinterlegt</t>
        </r>
        <r>
          <rPr>
            <sz val="8"/>
            <color indexed="81"/>
            <rFont val="Tahoma"/>
            <family val="2"/>
          </rPr>
          <t xml:space="preserve">
</t>
        </r>
      </text>
    </comment>
    <comment ref="F59" authorId="2" shapeId="0">
      <text>
        <r>
          <rPr>
            <b/>
            <sz val="8"/>
            <color indexed="81"/>
            <rFont val="Tahoma"/>
            <family val="2"/>
          </rPr>
          <t>Formel hinterlegt</t>
        </r>
        <r>
          <rPr>
            <sz val="8"/>
            <color indexed="81"/>
            <rFont val="Tahoma"/>
            <family val="2"/>
          </rPr>
          <t xml:space="preserve">
</t>
        </r>
      </text>
    </comment>
    <comment ref="E60" authorId="2" shapeId="0">
      <text>
        <r>
          <rPr>
            <b/>
            <sz val="8"/>
            <color indexed="81"/>
            <rFont val="Tahoma"/>
            <family val="2"/>
          </rPr>
          <t>Formel hinterlegt</t>
        </r>
        <r>
          <rPr>
            <sz val="8"/>
            <color indexed="81"/>
            <rFont val="Tahoma"/>
            <family val="2"/>
          </rPr>
          <t xml:space="preserve">
</t>
        </r>
      </text>
    </comment>
    <comment ref="F60" authorId="2" shapeId="0">
      <text>
        <r>
          <rPr>
            <b/>
            <sz val="8"/>
            <color indexed="81"/>
            <rFont val="Tahoma"/>
            <family val="2"/>
          </rPr>
          <t>Formel hinterlegt</t>
        </r>
        <r>
          <rPr>
            <sz val="8"/>
            <color indexed="81"/>
            <rFont val="Tahoma"/>
            <family val="2"/>
          </rPr>
          <t xml:space="preserve">
</t>
        </r>
      </text>
    </comment>
    <comment ref="E61" authorId="2" shapeId="0">
      <text>
        <r>
          <rPr>
            <b/>
            <sz val="8"/>
            <color indexed="81"/>
            <rFont val="Tahoma"/>
            <family val="2"/>
          </rPr>
          <t>Formel hinterlegt</t>
        </r>
        <r>
          <rPr>
            <sz val="8"/>
            <color indexed="81"/>
            <rFont val="Tahoma"/>
            <family val="2"/>
          </rPr>
          <t xml:space="preserve">
</t>
        </r>
      </text>
    </comment>
    <comment ref="F61" authorId="2" shapeId="0">
      <text>
        <r>
          <rPr>
            <b/>
            <sz val="8"/>
            <color indexed="81"/>
            <rFont val="Tahoma"/>
            <family val="2"/>
          </rPr>
          <t>Formel hinterlegt</t>
        </r>
        <r>
          <rPr>
            <sz val="8"/>
            <color indexed="81"/>
            <rFont val="Tahoma"/>
            <family val="2"/>
          </rPr>
          <t xml:space="preserve">
</t>
        </r>
      </text>
    </comment>
    <comment ref="E62" authorId="2" shapeId="0">
      <text>
        <r>
          <rPr>
            <b/>
            <sz val="8"/>
            <color indexed="81"/>
            <rFont val="Tahoma"/>
            <family val="2"/>
          </rPr>
          <t>Formel hinterlegt</t>
        </r>
        <r>
          <rPr>
            <sz val="8"/>
            <color indexed="81"/>
            <rFont val="Tahoma"/>
            <family val="2"/>
          </rPr>
          <t xml:space="preserve">
</t>
        </r>
      </text>
    </comment>
    <comment ref="F62" authorId="2" shapeId="0">
      <text>
        <r>
          <rPr>
            <b/>
            <sz val="8"/>
            <color indexed="81"/>
            <rFont val="Tahoma"/>
            <family val="2"/>
          </rPr>
          <t>Formel hinterlegt</t>
        </r>
        <r>
          <rPr>
            <sz val="8"/>
            <color indexed="81"/>
            <rFont val="Tahoma"/>
            <family val="2"/>
          </rPr>
          <t xml:space="preserve">
</t>
        </r>
      </text>
    </comment>
    <comment ref="E63" authorId="2" shapeId="0">
      <text>
        <r>
          <rPr>
            <b/>
            <sz val="8"/>
            <color indexed="81"/>
            <rFont val="Tahoma"/>
            <family val="2"/>
          </rPr>
          <t>Formel hinterlegt</t>
        </r>
        <r>
          <rPr>
            <sz val="8"/>
            <color indexed="81"/>
            <rFont val="Tahoma"/>
            <family val="2"/>
          </rPr>
          <t xml:space="preserve">
</t>
        </r>
      </text>
    </comment>
    <comment ref="F63" authorId="2" shapeId="0">
      <text>
        <r>
          <rPr>
            <b/>
            <sz val="8"/>
            <color indexed="81"/>
            <rFont val="Tahoma"/>
            <family val="2"/>
          </rPr>
          <t>Formel hinterlegt</t>
        </r>
        <r>
          <rPr>
            <sz val="8"/>
            <color indexed="81"/>
            <rFont val="Tahoma"/>
            <family val="2"/>
          </rPr>
          <t xml:space="preserve">
</t>
        </r>
      </text>
    </comment>
    <comment ref="E64" authorId="2" shapeId="0">
      <text>
        <r>
          <rPr>
            <b/>
            <sz val="8"/>
            <color indexed="81"/>
            <rFont val="Tahoma"/>
            <family val="2"/>
          </rPr>
          <t>Formel hinterlegt</t>
        </r>
        <r>
          <rPr>
            <sz val="8"/>
            <color indexed="81"/>
            <rFont val="Tahoma"/>
            <family val="2"/>
          </rPr>
          <t xml:space="preserve">
</t>
        </r>
      </text>
    </comment>
    <comment ref="F64" authorId="2"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2" shapeId="0">
      <text>
        <r>
          <rPr>
            <b/>
            <sz val="8"/>
            <color indexed="81"/>
            <rFont val="Tahoma"/>
            <family val="2"/>
          </rPr>
          <t>Formel hinterlegt</t>
        </r>
      </text>
    </comment>
    <comment ref="D66" authorId="2" shapeId="0">
      <text>
        <r>
          <rPr>
            <b/>
            <sz val="8"/>
            <color indexed="81"/>
            <rFont val="Tahoma"/>
            <family val="2"/>
          </rPr>
          <t>Formel hinterlegt</t>
        </r>
      </text>
    </comment>
  </commentList>
</comments>
</file>

<file path=xl/sharedStrings.xml><?xml version="1.0" encoding="utf-8"?>
<sst xmlns="http://schemas.openxmlformats.org/spreadsheetml/2006/main" count="382" uniqueCount="199">
  <si>
    <t>Währung</t>
  </si>
  <si>
    <t>% vom Wert des Sondervermögens</t>
  </si>
  <si>
    <t>Zeitwert</t>
  </si>
  <si>
    <t>Anzahl der Anteile</t>
  </si>
  <si>
    <t>Buchwert</t>
  </si>
  <si>
    <t>Buchwert eines Anteils</t>
  </si>
  <si>
    <t>Berichtsstichtag</t>
  </si>
  <si>
    <t>Nr.</t>
  </si>
  <si>
    <t>Schuldner</t>
  </si>
  <si>
    <t>Anteilwert</t>
  </si>
  <si>
    <t>BRD</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</si>
  <si>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</si>
  <si>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</si>
  <si>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</si>
  <si>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</si>
  <si>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Frankreich</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</si>
  <si>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</si>
  <si>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</si>
  <si>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</si>
  <si>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</si>
  <si>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</si>
  <si>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</si>
  <si>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</si>
  <si>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</si>
  <si>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</si>
  <si>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</si>
  <si>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</si>
  <si>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</si>
  <si>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</si>
  <si>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</si>
  <si>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</si>
  <si>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</si>
  <si>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</si>
  <si>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</si>
  <si>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</si>
  <si>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</si>
  <si>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</si>
  <si>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</si>
  <si>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</si>
  <si>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</si>
  <si>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</si>
  <si>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</si>
  <si>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</si>
  <si>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</si>
  <si>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</si>
  <si>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</si>
  <si>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</si>
  <si>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</si>
  <si>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</si>
  <si>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</si>
  <si>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</si>
  <si>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</si>
  <si>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</si>
  <si>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</si>
  <si>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</si>
  <si>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</si>
  <si>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</si>
  <si>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</si>
  <si>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</si>
  <si>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</si>
  <si>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</si>
  <si>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</si>
  <si>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</si>
  <si>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</si>
  <si>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</si>
  <si>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</si>
  <si>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</si>
  <si>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</si>
  <si>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</si>
  <si>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</si>
  <si>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</si>
  <si>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</si>
  <si>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</si>
  <si>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</si>
  <si>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</si>
  <si>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</si>
  <si>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</si>
  <si>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</si>
  <si>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</si>
  <si>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</si>
  <si>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</si>
  <si>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</si>
  <si>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</si>
  <si>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</si>
  <si>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</si>
  <si>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</si>
  <si>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</si>
  <si>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</si>
  <si>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</si>
  <si>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</si>
  <si>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</si>
  <si>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</si>
  <si>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</si>
  <si>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Anlagen gegenüber Ausstellern in</t>
  </si>
  <si>
    <t>übrigen Europ. Währungsunion (ohne BRD)</t>
  </si>
  <si>
    <t>übrigen EU (ohne EWU)</t>
  </si>
  <si>
    <t>übrigen OECD (ohne EU)</t>
  </si>
  <si>
    <t>außerhalb OECD</t>
  </si>
  <si>
    <t>Summe</t>
  </si>
  <si>
    <t>*)</t>
  </si>
  <si>
    <t>1. Auswahl</t>
  </si>
  <si>
    <t>2. Auswahl</t>
  </si>
  <si>
    <t>3. Auswahl</t>
  </si>
  <si>
    <t>4. Auswahl</t>
  </si>
  <si>
    <t>Mitgliedsstaaten EWU</t>
  </si>
  <si>
    <t>EU</t>
  </si>
  <si>
    <t>OECD</t>
  </si>
  <si>
    <t>Andorra</t>
  </si>
  <si>
    <t>Bulgarien</t>
  </si>
  <si>
    <t>Australien</t>
  </si>
  <si>
    <t>Belgien</t>
  </si>
  <si>
    <t>Dänemark</t>
  </si>
  <si>
    <t>Chile</t>
  </si>
  <si>
    <t>Finnland</t>
  </si>
  <si>
    <t>Estland</t>
  </si>
  <si>
    <t>Island</t>
  </si>
  <si>
    <t>Israel</t>
  </si>
  <si>
    <t>Griechenland</t>
  </si>
  <si>
    <t>Japan</t>
  </si>
  <si>
    <t>Irland</t>
  </si>
  <si>
    <t>Kanada</t>
  </si>
  <si>
    <t>Italien</t>
  </si>
  <si>
    <t>Korea</t>
  </si>
  <si>
    <t>Luxemburg</t>
  </si>
  <si>
    <t>Mexiko</t>
  </si>
  <si>
    <t>Malta</t>
  </si>
  <si>
    <t>Neuseeland</t>
  </si>
  <si>
    <t>Monaco</t>
  </si>
  <si>
    <t>Norwegen</t>
  </si>
  <si>
    <t>Montenegro</t>
  </si>
  <si>
    <t>Schweiz</t>
  </si>
  <si>
    <t>Niederlande</t>
  </si>
  <si>
    <t>Türkei</t>
  </si>
  <si>
    <t>Portugal</t>
  </si>
  <si>
    <t>Vereinigte Staaten</t>
  </si>
  <si>
    <t>San Marino</t>
  </si>
  <si>
    <t>Deutschland</t>
  </si>
  <si>
    <t>Slowakei</t>
  </si>
  <si>
    <t>Slowenien</t>
  </si>
  <si>
    <t>Spanien</t>
  </si>
  <si>
    <t>Vatikanstadt</t>
  </si>
  <si>
    <t>Zypern</t>
  </si>
  <si>
    <t>Österreich</t>
  </si>
  <si>
    <t>Polen</t>
  </si>
  <si>
    <t>Schweden</t>
  </si>
  <si>
    <t>rot+kursiv:</t>
  </si>
  <si>
    <t>Länder sind im vorgenannten Feld bereits enthalten</t>
  </si>
  <si>
    <t>Slowakische Republik</t>
  </si>
  <si>
    <t>Tschechische Republik</t>
  </si>
  <si>
    <t>Ungarn</t>
  </si>
  <si>
    <t>Lettland</t>
  </si>
  <si>
    <t>Litauen</t>
  </si>
  <si>
    <t>Rumänien</t>
  </si>
  <si>
    <t>Tschechien</t>
  </si>
  <si>
    <t xml:space="preserve">Polen </t>
  </si>
  <si>
    <t xml:space="preserve">Malta </t>
  </si>
  <si>
    <t>Anteil der (Schuldschein-) Darlehen 
nach Nr. 3, 4 a) und 
Forderungen nach Nr. 1 und Nr. 11</t>
  </si>
  <si>
    <t>Art der Renten Nr. 1, 3, 4 a), 6, 7, 8, 11, 18</t>
  </si>
  <si>
    <t>Großbritannien</t>
  </si>
  <si>
    <t>Nordirland</t>
  </si>
  <si>
    <t>Vereinigtes Königreich (ohne GB,Nordirland)</t>
  </si>
  <si>
    <t>a</t>
  </si>
  <si>
    <t>b</t>
  </si>
  <si>
    <t>c</t>
  </si>
  <si>
    <t>d</t>
  </si>
  <si>
    <t>e</t>
  </si>
  <si>
    <t xml:space="preserve"> = Zentralregierungen (Staaten), Regionalregierungen und öffentliche Gebietskörperschaften</t>
  </si>
  <si>
    <t>Zur Erleichterung der Identifikation kann die Emittenten-Nr. von WM-Datenservice verwendet werden.</t>
  </si>
  <si>
    <t>davon: öffentlich rechtliche Aussteller *)</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</si>
  <si>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</si>
  <si>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</si>
  <si>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</si>
  <si>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Vermögensanlagen gegenüber Ausstellern, die den Zeilen 1 bis 5 nicht zugeordnet werden können  (z. B. nicht transparente Zielfondsanteile) sind gegebenenfalls dem jeweiligen größten Wert aus den Zeilen 1-5 zuzuschlagen.</t>
  </si>
  <si>
    <t>EUR</t>
  </si>
  <si>
    <t>66 ff. InvG</t>
  </si>
  <si>
    <t>börsentäglich</t>
  </si>
  <si>
    <t>SEB ImmoInvest</t>
  </si>
  <si>
    <t>DE0009802306</t>
  </si>
  <si>
    <t>Savills Fund Management GmbH 
(vormals SEB Investment GmbH),
Rotfeder-Ring 7,
60327 Frankfurt am Main</t>
  </si>
  <si>
    <t>Daten  vorherige Meldung</t>
  </si>
  <si>
    <t xml:space="preserve">Vergleich vorherige Meldung </t>
  </si>
  <si>
    <t>Skandinaviska Enskilda Banken</t>
  </si>
  <si>
    <t>Commerzbank AG</t>
  </si>
  <si>
    <t>Deutsche Bank AG</t>
  </si>
  <si>
    <t>The Goldman Sachs Group Inc.</t>
  </si>
  <si>
    <t>Banco Bilbao Vizcaya Argentaria S.A. (BBVA)</t>
  </si>
  <si>
    <t xml:space="preserve">Magellan Mortgages No. 3 PLC      </t>
  </si>
  <si>
    <t>TDA CAM 8 -Fondo de Titulización de Activos-</t>
  </si>
  <si>
    <t>Hipototta No. 4 PLC</t>
  </si>
  <si>
    <t>Brunel Residential Mortgage Securitisation No. 1 PLC</t>
  </si>
  <si>
    <t>WP Bankkonto seit Ende 03/2016 bei Caceis</t>
  </si>
  <si>
    <t>CACEIS Bank, Germany Branch</t>
  </si>
  <si>
    <t>Societe Generale SA</t>
  </si>
  <si>
    <t>UniCredit Group</t>
  </si>
  <si>
    <t>Credit Agricole</t>
  </si>
  <si>
    <t>Portigon AG (ehem. WestLB)</t>
  </si>
  <si>
    <t>Intesa Sanpaolo S.p.A.</t>
  </si>
  <si>
    <t>LBB</t>
  </si>
  <si>
    <t>Citigroup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</si>
</sst>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Black]\-#,##0.00;"/>
  </numFmts>
  <fonts count="12"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color indexed="22"/>
      <name val="Arial"/>
      <family val="2"/>
    </font>
    <font>
      <b/>
      <sz val="10"/>
      <color indexed="22"/>
      <name val="Arial"/>
      <family val="2"/>
    </font>
    <font>
      <i/>
      <sz val="10"/>
      <color indexed="22"/>
      <name val="Arial"/>
      <family val="2"/>
    </font>
  </fonts>
  <fills count="8">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7">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0" fontId="1"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0" fontId="3" fillId="0" borderId="3" xfId="1" applyFont="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0" fontId="3" fillId="2" borderId="11" xfId="1" applyFill="1" applyBorder="1" applyAlignment="1">
      <alignment horizontal="left" vertical="center"/>
    </xf>
    <xf numFmtId="0" fontId="1" fillId="2" borderId="11" xfId="1" applyFont="1" applyFill="1" applyBorder="1" applyAlignment="1"/>
    <xf numFmtId="0" fontId="3" fillId="2" borderId="7" xfId="1" applyFont="1" applyFill="1" applyBorder="1" applyAlignment="1">
      <alignment horizontal="left" vertical="center"/>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0" fontId="1" fillId="4" borderId="9" xfId="1" applyFont="1" applyFill="1" applyBorder="1" applyAlignment="1">
      <alignment horizontal="right"/>
    </xf>
    <xf numFmtId="0" fontId="1" fillId="2" borderId="4" xfId="1" applyFont="1" applyFill="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0" fontId="0"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5" fontId="3" fillId="2" borderId="4" xfId="1" applyNumberFormat="1" applyFill="1" applyBorder="1" applyAlignment="1">
      <alignment shrinkToFit="1"/>
    </xf>
    <xf numFmtId="165" fontId="3" fillId="2" borderId="11" xfId="1" applyNumberFormat="1" applyFill="1" applyBorder="1" applyAlignment="1">
      <alignment shrinkToFit="1"/>
    </xf>
    <xf numFmtId="165" fontId="3" fillId="2" borderId="7" xfId="1" applyNumberFormat="1" applyFill="1" applyBorder="1" applyAlignment="1">
      <alignment shrinkToFit="1"/>
    </xf>
    <xf numFmtId="0" fontId="9" fillId="0" borderId="0" xfId="0" applyFont="1"/>
    <xf numFmtId="0" fontId="10" fillId="2" borderId="0" xfId="0" applyFont="1" applyFill="1"/>
    <xf numFmtId="0" fontId="10" fillId="0" borderId="0" xfId="0" applyFont="1"/>
    <xf numFmtId="0" fontId="11" fillId="0" borderId="0" xfId="0" applyFont="1"/>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3" fillId="0" borderId="0" xfId="1" applyFont="1" applyFill="1"/>
    <xf numFmtId="0" fontId="3" fillId="0" borderId="0" xfId="0" applyFont="1" applyFill="1"/>
    <xf numFmtId="0" fontId="0" fillId="0" borderId="0" xfId="0" applyFill="1"/>
    <xf numFmtId="14" fontId="4" fillId="0" borderId="1" xfId="0" applyNumberFormat="1" applyFont="1" applyBorder="1" applyAlignment="1">
      <alignment horizontal="left"/>
    </xf>
    <xf numFmtId="0" fontId="3" fillId="5" borderId="3" xfId="1" applyFont="1" applyFill="1" applyBorder="1" applyAlignment="1">
      <alignment horizontal="right" wrapText="1"/>
    </xf>
    <xf numFmtId="0" fontId="4" fillId="0" borderId="1" xfId="0" applyFont="1" applyBorder="1" applyAlignment="1">
      <alignment wrapText="1"/>
    </xf>
    <xf numFmtId="0" fontId="4" fillId="0" borderId="1" xfId="0" applyNumberFormat="1" applyFont="1" applyBorder="1" applyAlignment="1">
      <alignment wrapText="1"/>
    </xf>
    <xf numFmtId="4" fontId="3" fillId="0" borderId="3" xfId="0" applyNumberFormat="1" applyFont="1" applyFill="1" applyBorder="1" applyAlignment="1" applyProtection="1">
      <alignment wrapText="1"/>
      <protection locked="0"/>
    </xf>
    <xf numFmtId="0" fontId="4" fillId="0" borderId="1" xfId="0" applyFont="1" applyBorder="1" applyAlignment="1">
      <alignment horizontal="left"/>
    </xf>
    <xf numFmtId="0" fontId="4" fillId="0" borderId="1" xfId="0" quotePrefix="1" applyFont="1" applyBorder="1" applyAlignment="1">
      <alignment horizontal="left" wrapText="1"/>
    </xf>
    <xf numFmtId="0" fontId="3" fillId="0" borderId="3" xfId="0" applyFont="1" applyBorder="1" applyAlignment="1">
      <alignment horizontal="right"/>
    </xf>
    <xf numFmtId="0" fontId="3" fillId="2" borderId="3" xfId="1" applyFont="1" applyFill="1" applyBorder="1" applyAlignment="1">
      <alignment horizontal="right" wrapText="1"/>
    </xf>
    <xf numFmtId="4" fontId="2" fillId="0" borderId="3" xfId="0" applyNumberFormat="1" applyFont="1" applyFill="1" applyBorder="1" applyAlignment="1" applyProtection="1">
      <alignment horizontal="right" wrapText="1"/>
      <protection locked="0"/>
    </xf>
    <xf numFmtId="2" fontId="3" fillId="0" borderId="7" xfId="1" applyNumberFormat="1" applyFont="1" applyBorder="1" applyAlignment="1" applyProtection="1">
      <alignment horizontal="right"/>
      <protection locked="0"/>
    </xf>
    <xf numFmtId="2" fontId="3" fillId="0" borderId="11" xfId="1" applyNumberFormat="1" applyFont="1" applyBorder="1" applyAlignment="1" applyProtection="1">
      <alignment horizontal="right"/>
      <protection locked="0"/>
    </xf>
    <xf numFmtId="2" fontId="3" fillId="0" borderId="3" xfId="1" applyNumberFormat="1" applyFont="1" applyBorder="1" applyAlignment="1" applyProtection="1">
      <alignment horizontal="right"/>
      <protection locked="0"/>
    </xf>
    <xf numFmtId="2" fontId="3" fillId="0" borderId="13" xfId="1" applyNumberFormat="1" applyFont="1" applyBorder="1" applyAlignment="1" applyProtection="1">
      <alignment horizontal="right"/>
      <protection locked="0"/>
    </xf>
    <xf numFmtId="2" fontId="3" fillId="0" borderId="14" xfId="1" applyNumberFormat="1" applyFont="1" applyBorder="1" applyAlignment="1" applyProtection="1">
      <alignment horizontal="right"/>
      <protection locked="0"/>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2" fontId="3" fillId="0" borderId="13" xfId="1" applyNumberFormat="1" applyFont="1" applyBorder="1" applyAlignment="1">
      <alignment horizontal="right"/>
    </xf>
    <xf numFmtId="2" fontId="3" fillId="5" borderId="7" xfId="1" applyNumberFormat="1" applyFill="1" applyBorder="1" applyAlignment="1">
      <alignment horizontal="right"/>
    </xf>
    <xf numFmtId="4" fontId="0" fillId="0" borderId="0" xfId="0" applyNumberFormat="1"/>
    <xf numFmtId="0" fontId="2" fillId="0" borderId="0" xfId="0" applyFont="1"/>
    <xf numFmtId="4" fontId="2" fillId="0" borderId="0" xfId="0" applyNumberFormat="1" applyFont="1"/>
    <xf numFmtId="0" fontId="3" fillId="0" borderId="0" xfId="1" applyNumberFormat="1" applyFont="1"/>
    <xf numFmtId="0" fontId="3" fillId="2" borderId="4" xfId="1" applyFont="1" applyFill="1" applyBorder="1" applyAlignment="1">
      <alignment horizontal="right" vertical="center" wrapText="1"/>
    </xf>
    <xf numFmtId="2" fontId="3" fillId="0" borderId="3" xfId="0" applyNumberFormat="1" applyFont="1" applyFill="1" applyBorder="1" applyProtection="1">
      <protection locked="0"/>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3" fillId="7" borderId="0" xfId="1" applyFill="1" applyAlignment="1">
      <alignment horizontal="center"/>
    </xf>
    <xf numFmtId="0" fontId="5" fillId="0" borderId="0" xfId="0" applyFont="1" applyAlignment="1"/>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9"/>
  <sheetViews>
    <sheetView zoomScale="70" zoomScaleNormal="70" workbookViewId="0">
      <selection activeCell="D67" sqref="D67"/>
    </sheetView>
  </sheetViews>
  <sheetFormatPr baseColWidth="10" defaultColWidth="11.44140625" defaultRowHeight="15" customHeight="1" x14ac:dyDescent="0.25"/>
  <cols>
    <col min="1" max="1" width="6" style="115" customWidth="1"/>
    <col min="2" max="2" width="34.6640625" style="33" customWidth="1"/>
    <col min="3" max="3" width="24.88671875" style="113" customWidth="1"/>
    <col min="4" max="4" width="22.5546875" style="114" customWidth="1"/>
    <col min="5" max="5" width="22.33203125" style="33" customWidth="1"/>
    <col min="6" max="6" width="20.109375" style="33" customWidth="1"/>
    <col min="7" max="205" width="11.44140625" style="33"/>
    <col min="206" max="206" width="5.109375" style="33" customWidth="1"/>
    <col min="207" max="207" width="34" style="33" customWidth="1"/>
    <col min="208" max="208" width="24.88671875" style="33" customWidth="1"/>
    <col min="209" max="209" width="22.5546875" style="33" customWidth="1"/>
    <col min="210" max="210" width="22.33203125" style="33" customWidth="1"/>
    <col min="211" max="211" width="20.109375" style="33" customWidth="1"/>
    <col min="212" max="222" width="11.44140625" style="33"/>
    <col min="223" max="223" width="6" style="33" customWidth="1"/>
    <col min="224" max="224" width="34.6640625" style="33" customWidth="1"/>
    <col min="225" max="225" width="24.88671875" style="33" customWidth="1"/>
    <col min="226" max="226" width="22.5546875" style="33" customWidth="1"/>
    <col min="227" max="227" width="22.33203125" style="33" customWidth="1"/>
    <col min="228" max="228" width="20.109375" style="33" customWidth="1"/>
    <col min="229" max="16384" width="11.44140625" style="33"/>
  </cols>
  <sheetData>
    <row r="1" spans="1:6" ht="15" customHeight="1" x14ac:dyDescent="0.25">
      <c r="A1" s="29"/>
      <c r="B1" s="30"/>
      <c r="C1" s="31"/>
      <c r="D1" s="32"/>
      <c r="E1" s="30"/>
      <c r="F1" s="30"/>
    </row>
    <row r="2" spans="1:6" ht="79.2" x14ac:dyDescent="0.25">
      <c r="A2" s="29"/>
      <c r="B2" s="136" t="s">
        <v>27</v>
      </c>
      <c r="C2" s="151" t="s">
        <v>178</v>
      </c>
      <c r="D2" s="32"/>
      <c r="E2" s="30"/>
      <c r="F2" s="30"/>
    </row>
    <row r="3" spans="1:6" ht="15" customHeight="1" x14ac:dyDescent="0.25">
      <c r="A3" s="29"/>
      <c r="B3" s="34" t="s">
        <v>169</v>
      </c>
      <c r="C3" s="6" t="s">
        <v>176</v>
      </c>
      <c r="D3" s="32"/>
      <c r="E3" s="30"/>
      <c r="F3" s="30"/>
    </row>
    <row r="4" spans="1:6" ht="15" customHeight="1" x14ac:dyDescent="0.25">
      <c r="A4" s="29"/>
      <c r="B4" s="34" t="s">
        <v>26</v>
      </c>
      <c r="C4" s="6" t="s">
        <v>177</v>
      </c>
      <c r="D4" s="32"/>
      <c r="E4" s="30"/>
      <c r="F4" s="30"/>
    </row>
    <row r="5" spans="1:6" ht="15" customHeight="1" x14ac:dyDescent="0.25">
      <c r="A5" s="29"/>
      <c r="B5" s="34" t="s">
        <v>6</v>
      </c>
      <c r="C5" s="145">
        <v>43555</v>
      </c>
      <c r="D5" s="32"/>
      <c r="E5" s="30"/>
      <c r="F5" s="30"/>
    </row>
    <row r="6" spans="1:6" ht="15" customHeight="1" x14ac:dyDescent="0.25">
      <c r="A6" s="29"/>
      <c r="B6" s="34" t="s">
        <v>0</v>
      </c>
      <c r="C6" s="150" t="s">
        <v>173</v>
      </c>
      <c r="D6" s="32"/>
      <c r="E6" s="30"/>
      <c r="F6" s="30"/>
    </row>
    <row r="7" spans="1:6" ht="15" customHeight="1" x14ac:dyDescent="0.25">
      <c r="A7" s="29"/>
      <c r="B7" s="30"/>
      <c r="C7" s="31"/>
      <c r="D7" s="32"/>
      <c r="E7" s="30"/>
      <c r="F7" s="30"/>
    </row>
    <row r="8" spans="1:6" ht="15" customHeight="1" x14ac:dyDescent="0.25">
      <c r="A8" s="29"/>
      <c r="B8" s="34" t="s">
        <v>3</v>
      </c>
      <c r="C8" s="35"/>
      <c r="D8" s="32"/>
      <c r="E8" s="30"/>
      <c r="F8" s="30"/>
    </row>
    <row r="9" spans="1:6" ht="15" customHeight="1" x14ac:dyDescent="0.25">
      <c r="A9" s="29"/>
      <c r="B9" s="36" t="s">
        <v>5</v>
      </c>
      <c r="C9" s="37"/>
      <c r="D9" s="32"/>
      <c r="E9" s="30"/>
      <c r="F9" s="30"/>
    </row>
    <row r="10" spans="1:6" ht="15" customHeight="1" x14ac:dyDescent="0.25">
      <c r="A10" s="29"/>
      <c r="B10" s="30"/>
      <c r="C10" s="31"/>
      <c r="D10" s="32"/>
      <c r="E10" s="30"/>
      <c r="F10" s="30"/>
    </row>
    <row r="11" spans="1:6" s="39" customFormat="1" ht="28.5" customHeight="1" x14ac:dyDescent="0.25">
      <c r="A11" s="38" t="s">
        <v>19</v>
      </c>
      <c r="B11" s="38"/>
      <c r="C11" s="38" t="s">
        <v>20</v>
      </c>
      <c r="D11" s="138" t="s">
        <v>1</v>
      </c>
      <c r="E11" s="38" t="s">
        <v>2</v>
      </c>
      <c r="F11" s="38" t="s">
        <v>4</v>
      </c>
    </row>
    <row r="12" spans="1:6" s="39" customFormat="1" ht="16.5" customHeight="1" x14ac:dyDescent="0.25">
      <c r="A12" s="40">
        <v>1</v>
      </c>
      <c r="B12" s="43" t="s">
        <v>21</v>
      </c>
      <c r="C12" s="135"/>
      <c r="D12" s="41"/>
      <c r="E12" s="42"/>
      <c r="F12" s="42"/>
    </row>
    <row r="13" spans="1:6" s="39" customFormat="1" ht="30" customHeight="1" x14ac:dyDescent="0.25">
      <c r="A13" s="40">
        <v>2</v>
      </c>
      <c r="B13" s="43" t="s">
        <v>22</v>
      </c>
      <c r="C13" s="146" t="s">
        <v>174</v>
      </c>
      <c r="D13" s="41"/>
      <c r="E13" s="42"/>
      <c r="F13" s="42"/>
    </row>
    <row r="14" spans="1:6" s="39" customFormat="1" ht="18" customHeight="1" x14ac:dyDescent="0.25">
      <c r="A14" s="40">
        <v>3</v>
      </c>
      <c r="B14" s="43" t="s">
        <v>23</v>
      </c>
      <c r="C14" s="130">
        <v>15</v>
      </c>
      <c r="D14" s="41"/>
      <c r="E14" s="42"/>
      <c r="F14" s="42"/>
    </row>
    <row r="15" spans="1:6" s="39" customFormat="1" ht="15" customHeight="1" x14ac:dyDescent="0.25">
      <c r="A15" s="44">
        <v>4</v>
      </c>
      <c r="B15" s="43" t="s">
        <v>24</v>
      </c>
      <c r="C15" s="135"/>
      <c r="D15" s="45"/>
      <c r="E15" s="46"/>
      <c r="F15" s="46"/>
    </row>
    <row r="16" spans="1:6" s="50" customFormat="1" ht="13.2" x14ac:dyDescent="0.25">
      <c r="A16" s="47">
        <v>5</v>
      </c>
      <c r="B16" s="131" t="s">
        <v>25</v>
      </c>
      <c r="C16" s="169" t="str">
        <f>C3</f>
        <v>SEB ImmoInvest</v>
      </c>
      <c r="D16" s="48"/>
      <c r="E16" s="49"/>
      <c r="F16" s="49"/>
    </row>
    <row r="17" spans="1:6" ht="18" customHeight="1" x14ac:dyDescent="0.25">
      <c r="A17" s="51">
        <v>6</v>
      </c>
      <c r="B17" s="43" t="s">
        <v>26</v>
      </c>
      <c r="C17" s="153" t="str">
        <f>C4</f>
        <v>DE0009802306</v>
      </c>
      <c r="D17" s="52"/>
      <c r="E17" s="53"/>
      <c r="F17" s="53"/>
    </row>
    <row r="18" spans="1:6" ht="79.2" x14ac:dyDescent="0.25">
      <c r="A18" s="54">
        <v>7</v>
      </c>
      <c r="B18" s="131" t="s">
        <v>27</v>
      </c>
      <c r="C18" s="153" t="str">
        <f>C2</f>
        <v>Savills Fund Management GmbH 
(vormals SEB Investment GmbH),
Rotfeder-Ring 7,
60327 Frankfurt am Main</v>
      </c>
      <c r="D18" s="52"/>
      <c r="E18" s="53"/>
      <c r="F18" s="53"/>
    </row>
    <row r="19" spans="1:6" ht="15" customHeight="1" x14ac:dyDescent="0.25">
      <c r="A19" s="51">
        <v>8</v>
      </c>
      <c r="B19" s="43" t="s">
        <v>28</v>
      </c>
      <c r="C19" s="56">
        <v>1</v>
      </c>
      <c r="D19" s="57"/>
      <c r="E19" s="58"/>
      <c r="F19" s="58"/>
    </row>
    <row r="20" spans="1:6" ht="30" customHeight="1" x14ac:dyDescent="0.25">
      <c r="A20" s="54">
        <v>9</v>
      </c>
      <c r="B20" s="131" t="s">
        <v>29</v>
      </c>
      <c r="C20" s="59"/>
      <c r="D20" s="48"/>
      <c r="E20" s="49"/>
      <c r="F20" s="60"/>
    </row>
    <row r="21" spans="1:6" ht="27" customHeight="1" x14ac:dyDescent="0.25">
      <c r="A21" s="51">
        <v>10</v>
      </c>
      <c r="B21" s="43" t="s">
        <v>30</v>
      </c>
      <c r="C21" s="61">
        <v>0</v>
      </c>
      <c r="D21" s="52"/>
      <c r="E21" s="53"/>
      <c r="F21" s="53"/>
    </row>
    <row r="22" spans="1:6" ht="16.5" customHeight="1" x14ac:dyDescent="0.25">
      <c r="A22" s="51">
        <v>11</v>
      </c>
      <c r="B22" s="43" t="s">
        <v>31</v>
      </c>
      <c r="C22" s="152"/>
      <c r="D22" s="52"/>
      <c r="E22" s="53"/>
      <c r="F22" s="53"/>
    </row>
    <row r="23" spans="1:6" ht="15" customHeight="1" x14ac:dyDescent="0.25">
      <c r="A23" s="51">
        <v>12</v>
      </c>
      <c r="B23" s="43" t="s">
        <v>32</v>
      </c>
      <c r="C23" s="62" t="s">
        <v>175</v>
      </c>
      <c r="D23" s="52"/>
      <c r="E23" s="53"/>
      <c r="F23" s="53"/>
    </row>
    <row r="24" spans="1:6" ht="16.5" customHeight="1" x14ac:dyDescent="0.25">
      <c r="A24" s="51">
        <v>13</v>
      </c>
      <c r="B24" s="43" t="s">
        <v>33</v>
      </c>
      <c r="C24" s="55"/>
      <c r="D24" s="63">
        <v>100</v>
      </c>
      <c r="E24" s="53"/>
      <c r="F24" s="53"/>
    </row>
    <row r="25" spans="1:6" ht="15" customHeight="1" x14ac:dyDescent="0.25">
      <c r="A25" s="51">
        <v>14</v>
      </c>
      <c r="B25" s="43" t="s">
        <v>34</v>
      </c>
      <c r="C25" s="130"/>
      <c r="D25" s="63"/>
      <c r="E25" s="53"/>
      <c r="F25" s="53"/>
    </row>
    <row r="26" spans="1:6" ht="29.25" customHeight="1" x14ac:dyDescent="0.25">
      <c r="A26" s="51">
        <v>15</v>
      </c>
      <c r="B26" s="43" t="s">
        <v>35</v>
      </c>
      <c r="C26" s="130"/>
      <c r="D26" s="63"/>
      <c r="E26" s="53"/>
      <c r="F26" s="53"/>
    </row>
    <row r="27" spans="1:6" ht="15" customHeight="1" x14ac:dyDescent="0.25">
      <c r="A27" s="51">
        <v>16</v>
      </c>
      <c r="B27" s="43" t="s">
        <v>36</v>
      </c>
      <c r="C27" s="61">
        <v>1</v>
      </c>
      <c r="D27" s="52"/>
      <c r="E27" s="53"/>
      <c r="F27" s="53"/>
    </row>
    <row r="28" spans="1:6" ht="21.75" customHeight="1" x14ac:dyDescent="0.25">
      <c r="A28" s="64"/>
      <c r="B28" s="65" t="s">
        <v>37</v>
      </c>
      <c r="C28" s="66"/>
      <c r="D28" s="67"/>
      <c r="E28" s="68"/>
      <c r="F28" s="69"/>
    </row>
    <row r="29" spans="1:6" ht="15" customHeight="1" x14ac:dyDescent="0.25">
      <c r="A29" s="51">
        <v>17</v>
      </c>
      <c r="B29" s="43" t="s">
        <v>38</v>
      </c>
      <c r="C29" s="70"/>
      <c r="D29" s="71"/>
      <c r="E29" s="53"/>
      <c r="F29" s="53"/>
    </row>
    <row r="30" spans="1:6" ht="15" customHeight="1" x14ac:dyDescent="0.25">
      <c r="A30" s="51"/>
      <c r="B30" s="43" t="s">
        <v>39</v>
      </c>
      <c r="C30" s="70"/>
      <c r="D30" s="71"/>
      <c r="E30" s="53"/>
      <c r="F30" s="53"/>
    </row>
    <row r="31" spans="1:6" ht="15" customHeight="1" x14ac:dyDescent="0.25">
      <c r="A31" s="51">
        <v>18</v>
      </c>
      <c r="B31" s="43" t="s">
        <v>40</v>
      </c>
      <c r="C31" s="70"/>
      <c r="D31" s="71"/>
      <c r="E31" s="53"/>
      <c r="F31" s="53"/>
    </row>
    <row r="32" spans="1:6" ht="15" customHeight="1" x14ac:dyDescent="0.25">
      <c r="A32" s="51"/>
      <c r="B32" s="43" t="s">
        <v>41</v>
      </c>
      <c r="C32" s="70"/>
      <c r="D32" s="71"/>
      <c r="E32" s="53"/>
      <c r="F32" s="53"/>
    </row>
    <row r="33" spans="1:6" s="76" customFormat="1" ht="15" customHeight="1" thickBot="1" x14ac:dyDescent="0.3">
      <c r="A33" s="72">
        <v>19</v>
      </c>
      <c r="B33" s="93" t="s">
        <v>42</v>
      </c>
      <c r="C33" s="73"/>
      <c r="D33" s="74"/>
      <c r="E33" s="170">
        <v>6.69</v>
      </c>
      <c r="F33" s="75"/>
    </row>
    <row r="34" spans="1:6" s="76" customFormat="1" ht="15" customHeight="1" x14ac:dyDescent="0.25">
      <c r="A34" s="77"/>
      <c r="B34" s="78" t="s">
        <v>43</v>
      </c>
      <c r="C34" s="79"/>
      <c r="D34" s="80"/>
      <c r="E34" s="81"/>
      <c r="F34" s="82"/>
    </row>
    <row r="35" spans="1:6" s="50" customFormat="1" ht="37.5" customHeight="1" x14ac:dyDescent="0.25">
      <c r="A35" s="54">
        <v>20</v>
      </c>
      <c r="B35" s="131" t="s">
        <v>44</v>
      </c>
      <c r="C35" s="83"/>
      <c r="D35" s="84">
        <v>0</v>
      </c>
      <c r="E35" s="123" t="str">
        <f>IF($C$8&gt;0,PRODUCT($C$8,$E$33,D35/100),"")</f>
        <v/>
      </c>
      <c r="F35" s="123" t="str">
        <f>IF($C$8&gt;0,PRODUCT($C$8,$C$9,D35/100),"")</f>
        <v/>
      </c>
    </row>
    <row r="36" spans="1:6" s="50" customFormat="1" ht="40.200000000000003" thickBot="1" x14ac:dyDescent="0.3">
      <c r="A36" s="72">
        <v>21</v>
      </c>
      <c r="B36" s="93" t="s">
        <v>45</v>
      </c>
      <c r="C36" s="85"/>
      <c r="D36" s="155">
        <v>0</v>
      </c>
      <c r="E36" s="125" t="str">
        <f t="shared" ref="E36:E44" si="0">IF($C$8&gt;0,PRODUCT($C$8,$E$33,D36/100),"")</f>
        <v/>
      </c>
      <c r="F36" s="125" t="str">
        <f t="shared" ref="F36:F44" si="1">IF($C$8&gt;0,PRODUCT($C$8,$C$9,D36/100),"")</f>
        <v/>
      </c>
    </row>
    <row r="37" spans="1:6" s="50" customFormat="1" ht="39.6" x14ac:dyDescent="0.25">
      <c r="A37" s="86">
        <v>22</v>
      </c>
      <c r="B37" s="132" t="s">
        <v>46</v>
      </c>
      <c r="C37" s="87"/>
      <c r="D37" s="156">
        <v>0</v>
      </c>
      <c r="E37" s="124" t="str">
        <f t="shared" si="0"/>
        <v/>
      </c>
      <c r="F37" s="124" t="str">
        <f t="shared" si="1"/>
        <v/>
      </c>
    </row>
    <row r="38" spans="1:6" s="50" customFormat="1" ht="32.25" customHeight="1" thickBot="1" x14ac:dyDescent="0.3">
      <c r="A38" s="88" t="s">
        <v>47</v>
      </c>
      <c r="B38" s="93" t="s">
        <v>48</v>
      </c>
      <c r="C38" s="85"/>
      <c r="D38" s="155">
        <v>0</v>
      </c>
      <c r="E38" s="125" t="str">
        <f t="shared" si="0"/>
        <v/>
      </c>
      <c r="F38" s="125" t="str">
        <f t="shared" si="1"/>
        <v/>
      </c>
    </row>
    <row r="39" spans="1:6" ht="19.5" customHeight="1" x14ac:dyDescent="0.25">
      <c r="A39" s="51">
        <v>24</v>
      </c>
      <c r="B39" s="43" t="s">
        <v>49</v>
      </c>
      <c r="C39" s="70"/>
      <c r="D39" s="157">
        <v>75.097754012788499</v>
      </c>
      <c r="E39" s="124" t="str">
        <f t="shared" si="0"/>
        <v/>
      </c>
      <c r="F39" s="124" t="str">
        <f t="shared" si="1"/>
        <v/>
      </c>
    </row>
    <row r="40" spans="1:6" ht="19.5" customHeight="1" thickBot="1" x14ac:dyDescent="0.3">
      <c r="A40" s="72">
        <v>25</v>
      </c>
      <c r="B40" s="93" t="s">
        <v>50</v>
      </c>
      <c r="C40" s="73"/>
      <c r="D40" s="155">
        <v>0</v>
      </c>
      <c r="E40" s="125" t="str">
        <f t="shared" si="0"/>
        <v/>
      </c>
      <c r="F40" s="125" t="str">
        <f t="shared" si="1"/>
        <v/>
      </c>
    </row>
    <row r="41" spans="1:6" ht="38.25" customHeight="1" x14ac:dyDescent="0.25">
      <c r="A41" s="89">
        <v>26</v>
      </c>
      <c r="B41" s="90" t="s">
        <v>51</v>
      </c>
      <c r="C41" s="91"/>
      <c r="D41" s="158">
        <v>0</v>
      </c>
      <c r="E41" s="124" t="str">
        <f t="shared" si="0"/>
        <v/>
      </c>
      <c r="F41" s="124" t="str">
        <f t="shared" si="1"/>
        <v/>
      </c>
    </row>
    <row r="42" spans="1:6" ht="27.75" customHeight="1" x14ac:dyDescent="0.25">
      <c r="A42" s="92" t="s">
        <v>52</v>
      </c>
      <c r="B42" s="43" t="s">
        <v>53</v>
      </c>
      <c r="C42" s="70"/>
      <c r="D42" s="157">
        <v>0</v>
      </c>
      <c r="E42" s="123" t="str">
        <f t="shared" si="0"/>
        <v/>
      </c>
      <c r="F42" s="123" t="str">
        <f t="shared" si="1"/>
        <v/>
      </c>
    </row>
    <row r="43" spans="1:6" ht="30" customHeight="1" thickBot="1" x14ac:dyDescent="0.3">
      <c r="A43" s="88" t="s">
        <v>54</v>
      </c>
      <c r="B43" s="93" t="s">
        <v>55</v>
      </c>
      <c r="C43" s="73"/>
      <c r="D43" s="155">
        <v>0</v>
      </c>
      <c r="E43" s="123" t="str">
        <f t="shared" si="0"/>
        <v/>
      </c>
      <c r="F43" s="123" t="str">
        <f t="shared" si="1"/>
        <v/>
      </c>
    </row>
    <row r="44" spans="1:6" ht="55.5" customHeight="1" thickBot="1" x14ac:dyDescent="0.3">
      <c r="A44" s="94">
        <v>29</v>
      </c>
      <c r="B44" s="95" t="s">
        <v>156</v>
      </c>
      <c r="C44" s="96"/>
      <c r="D44" s="159">
        <v>0</v>
      </c>
      <c r="E44" s="125" t="str">
        <f t="shared" si="0"/>
        <v/>
      </c>
      <c r="F44" s="125" t="str">
        <f t="shared" si="1"/>
        <v/>
      </c>
    </row>
    <row r="45" spans="1:6" ht="15" customHeight="1" x14ac:dyDescent="0.25">
      <c r="A45" s="77"/>
      <c r="B45" s="78" t="s">
        <v>157</v>
      </c>
      <c r="C45" s="97"/>
      <c r="D45" s="80"/>
      <c r="E45" s="124"/>
      <c r="F45" s="124"/>
    </row>
    <row r="46" spans="1:6" ht="68.25" customHeight="1" x14ac:dyDescent="0.25">
      <c r="A46" s="47" t="s">
        <v>56</v>
      </c>
      <c r="B46" s="131" t="s">
        <v>57</v>
      </c>
      <c r="C46" s="98"/>
      <c r="D46" s="160">
        <v>0</v>
      </c>
      <c r="E46" s="123" t="str">
        <f>IF($C$8&gt;0,PRODUCT($C$8,$E$33,D46/100),"")</f>
        <v/>
      </c>
      <c r="F46" s="123" t="str">
        <f>IF($C$8&gt;0,PRODUCT($C$8,$C$9,D46/100),"")</f>
        <v/>
      </c>
    </row>
    <row r="47" spans="1:6" ht="55.5" customHeight="1" x14ac:dyDescent="0.25">
      <c r="A47" s="92" t="s">
        <v>58</v>
      </c>
      <c r="B47" s="43" t="s">
        <v>59</v>
      </c>
      <c r="C47" s="70"/>
      <c r="D47" s="161">
        <v>0</v>
      </c>
      <c r="E47" s="123" t="str">
        <f>IF($C$8&gt;0,PRODUCT($C$8,$E$33,D47/100),"")</f>
        <v/>
      </c>
      <c r="F47" s="123" t="str">
        <f>IF($C$8&gt;0,PRODUCT($C$8,$C$9,D47/100),"")</f>
        <v/>
      </c>
    </row>
    <row r="48" spans="1:6" ht="15" customHeight="1" x14ac:dyDescent="0.25">
      <c r="A48" s="92" t="s">
        <v>60</v>
      </c>
      <c r="B48" s="43" t="s">
        <v>61</v>
      </c>
      <c r="C48" s="70"/>
      <c r="D48" s="63">
        <v>0</v>
      </c>
      <c r="E48" s="123" t="str">
        <f>IF($C$8&gt;0,PRODUCT($C$8,$E$33,D48/100),"")</f>
        <v/>
      </c>
      <c r="F48" s="123" t="str">
        <f>IF($C$8&gt;0,PRODUCT($C$8,$C$9,D48/100),"")</f>
        <v/>
      </c>
    </row>
    <row r="49" spans="1:6" ht="57" customHeight="1" x14ac:dyDescent="0.25">
      <c r="A49" s="92" t="s">
        <v>62</v>
      </c>
      <c r="B49" s="43" t="s">
        <v>63</v>
      </c>
      <c r="C49" s="70"/>
      <c r="D49" s="161">
        <v>0</v>
      </c>
      <c r="E49" s="123" t="str">
        <f>IF($C$8&gt;0,PRODUCT($C$8,$E$33,D49/100),"")</f>
        <v/>
      </c>
      <c r="F49" s="123" t="str">
        <f>IF($C$8&gt;0,PRODUCT($C$8,$C$9,D49/100),"")</f>
        <v/>
      </c>
    </row>
    <row r="50" spans="1:6" ht="15" customHeight="1" thickBot="1" x14ac:dyDescent="0.3">
      <c r="A50" s="88" t="s">
        <v>64</v>
      </c>
      <c r="B50" s="93" t="s">
        <v>65</v>
      </c>
      <c r="C50" s="73"/>
      <c r="D50" s="162">
        <v>0</v>
      </c>
      <c r="E50" s="125" t="str">
        <f>IF($C$8&gt;0,PRODUCT($C$8,$E$33,D50/100),"")</f>
        <v/>
      </c>
      <c r="F50" s="125" t="str">
        <f>IF($C$8&gt;0,PRODUCT($C$8,$C$9,D50/100),"")</f>
        <v/>
      </c>
    </row>
    <row r="51" spans="1:6" ht="15" customHeight="1" x14ac:dyDescent="0.25">
      <c r="A51" s="99"/>
      <c r="B51" s="100" t="s">
        <v>66</v>
      </c>
      <c r="C51" s="101"/>
      <c r="D51" s="102"/>
      <c r="E51" s="124"/>
      <c r="F51" s="124"/>
    </row>
    <row r="52" spans="1:6" ht="15" customHeight="1" x14ac:dyDescent="0.25">
      <c r="A52" s="92" t="s">
        <v>67</v>
      </c>
      <c r="B52" s="43" t="s">
        <v>68</v>
      </c>
      <c r="C52" s="70"/>
      <c r="D52" s="161">
        <v>0</v>
      </c>
      <c r="E52" s="123" t="str">
        <f t="shared" ref="E52:E64" si="2">IF($C$8&gt;0,PRODUCT($C$8,$E$33,D52/100),"")</f>
        <v/>
      </c>
      <c r="F52" s="123" t="str">
        <f t="shared" ref="F52:F64" si="3">IF($C$8&gt;0,PRODUCT($C$8,$C$9,D52/100),"")</f>
        <v/>
      </c>
    </row>
    <row r="53" spans="1:6" ht="15" customHeight="1" x14ac:dyDescent="0.25">
      <c r="A53" s="92" t="s">
        <v>69</v>
      </c>
      <c r="B53" s="43" t="s">
        <v>70</v>
      </c>
      <c r="C53" s="70"/>
      <c r="D53" s="161">
        <v>0</v>
      </c>
      <c r="E53" s="123" t="str">
        <f t="shared" si="2"/>
        <v/>
      </c>
      <c r="F53" s="123" t="str">
        <f>IF($C$8&gt;0,PRODUCT($C$8,$C$9,D53/100),"")</f>
        <v/>
      </c>
    </row>
    <row r="54" spans="1:6" ht="15" customHeight="1" x14ac:dyDescent="0.25">
      <c r="A54" s="92" t="s">
        <v>71</v>
      </c>
      <c r="B54" s="43" t="s">
        <v>72</v>
      </c>
      <c r="C54" s="70"/>
      <c r="D54" s="161">
        <v>0</v>
      </c>
      <c r="E54" s="123" t="str">
        <f t="shared" si="2"/>
        <v/>
      </c>
      <c r="F54" s="123" t="str">
        <f t="shared" si="3"/>
        <v/>
      </c>
    </row>
    <row r="55" spans="1:6" ht="15" customHeight="1" thickBot="1" x14ac:dyDescent="0.3">
      <c r="A55" s="88" t="s">
        <v>73</v>
      </c>
      <c r="B55" s="93" t="s">
        <v>74</v>
      </c>
      <c r="C55" s="73"/>
      <c r="D55" s="162">
        <v>0</v>
      </c>
      <c r="E55" s="125" t="str">
        <f t="shared" si="2"/>
        <v/>
      </c>
      <c r="F55" s="125" t="str">
        <f t="shared" si="3"/>
        <v/>
      </c>
    </row>
    <row r="56" spans="1:6" ht="26.4" x14ac:dyDescent="0.25">
      <c r="A56" s="89">
        <v>39</v>
      </c>
      <c r="B56" s="90" t="s">
        <v>75</v>
      </c>
      <c r="C56" s="91"/>
      <c r="D56" s="163">
        <v>0</v>
      </c>
      <c r="E56" s="124" t="str">
        <f t="shared" si="2"/>
        <v/>
      </c>
      <c r="F56" s="124" t="str">
        <f t="shared" si="3"/>
        <v/>
      </c>
    </row>
    <row r="57" spans="1:6" ht="30" customHeight="1" thickBot="1" x14ac:dyDescent="0.3">
      <c r="A57" s="88" t="s">
        <v>76</v>
      </c>
      <c r="B57" s="93" t="s">
        <v>77</v>
      </c>
      <c r="C57" s="73"/>
      <c r="D57" s="162">
        <v>0</v>
      </c>
      <c r="E57" s="125" t="str">
        <f t="shared" si="2"/>
        <v/>
      </c>
      <c r="F57" s="125" t="str">
        <f t="shared" si="3"/>
        <v/>
      </c>
    </row>
    <row r="58" spans="1:6" ht="24" customHeight="1" x14ac:dyDescent="0.25">
      <c r="A58" s="103">
        <v>41</v>
      </c>
      <c r="B58" s="90" t="s">
        <v>78</v>
      </c>
      <c r="C58" s="91"/>
      <c r="D58" s="158">
        <v>24.902245987211497</v>
      </c>
      <c r="E58" s="124" t="str">
        <f t="shared" si="2"/>
        <v/>
      </c>
      <c r="F58" s="124" t="str">
        <f t="shared" si="3"/>
        <v/>
      </c>
    </row>
    <row r="59" spans="1:6" ht="71.25" customHeight="1" thickBot="1" x14ac:dyDescent="0.3">
      <c r="A59" s="72">
        <v>42</v>
      </c>
      <c r="B59" s="93" t="s">
        <v>79</v>
      </c>
      <c r="C59" s="73"/>
      <c r="D59" s="155">
        <v>0</v>
      </c>
      <c r="E59" s="125" t="str">
        <f t="shared" si="2"/>
        <v/>
      </c>
      <c r="F59" s="125" t="str">
        <f t="shared" si="3"/>
        <v/>
      </c>
    </row>
    <row r="60" spans="1:6" ht="77.25" customHeight="1" x14ac:dyDescent="0.25">
      <c r="A60" s="51">
        <v>43</v>
      </c>
      <c r="B60" s="133" t="s">
        <v>80</v>
      </c>
      <c r="C60" s="70"/>
      <c r="D60" s="157">
        <v>0</v>
      </c>
      <c r="E60" s="124" t="str">
        <f t="shared" si="2"/>
        <v/>
      </c>
      <c r="F60" s="124" t="str">
        <f t="shared" si="3"/>
        <v/>
      </c>
    </row>
    <row r="61" spans="1:6" ht="66.75" customHeight="1" x14ac:dyDescent="0.25">
      <c r="A61" s="51" t="s">
        <v>81</v>
      </c>
      <c r="B61" s="90" t="s">
        <v>82</v>
      </c>
      <c r="C61" s="70"/>
      <c r="D61" s="157">
        <v>0</v>
      </c>
      <c r="E61" s="123" t="str">
        <f t="shared" si="2"/>
        <v/>
      </c>
      <c r="F61" s="123" t="str">
        <f t="shared" si="3"/>
        <v/>
      </c>
    </row>
    <row r="62" spans="1:6" ht="31.5" customHeight="1" thickBot="1" x14ac:dyDescent="0.3">
      <c r="A62" s="72" t="s">
        <v>83</v>
      </c>
      <c r="B62" s="93" t="s">
        <v>84</v>
      </c>
      <c r="C62" s="73"/>
      <c r="D62" s="155">
        <v>0</v>
      </c>
      <c r="E62" s="125" t="str">
        <f t="shared" si="2"/>
        <v/>
      </c>
      <c r="F62" s="125" t="str">
        <f t="shared" si="3"/>
        <v/>
      </c>
    </row>
    <row r="63" spans="1:6" ht="40.5" customHeight="1" x14ac:dyDescent="0.25">
      <c r="A63" s="103" t="s">
        <v>85</v>
      </c>
      <c r="B63" s="90" t="s">
        <v>86</v>
      </c>
      <c r="C63" s="91"/>
      <c r="D63" s="158">
        <v>0</v>
      </c>
      <c r="E63" s="124" t="str">
        <f t="shared" si="2"/>
        <v/>
      </c>
      <c r="F63" s="124" t="str">
        <f t="shared" si="3"/>
        <v/>
      </c>
    </row>
    <row r="64" spans="1:6" ht="44.25" customHeight="1" thickBot="1" x14ac:dyDescent="0.3">
      <c r="A64" s="104" t="s">
        <v>87</v>
      </c>
      <c r="B64" s="93" t="s">
        <v>88</v>
      </c>
      <c r="C64" s="105"/>
      <c r="D64" s="164">
        <v>0</v>
      </c>
      <c r="E64" s="125" t="str">
        <f t="shared" si="2"/>
        <v/>
      </c>
      <c r="F64" s="125" t="str">
        <f t="shared" si="3"/>
        <v/>
      </c>
    </row>
    <row r="65" spans="1:6" ht="15" customHeight="1" x14ac:dyDescent="0.25">
      <c r="A65" s="106">
        <v>48</v>
      </c>
      <c r="B65" s="90" t="s">
        <v>89</v>
      </c>
      <c r="C65" s="107"/>
      <c r="D65" s="108">
        <f>SUM(D35,D36,D37,D39,D40,D41,D44,D56,D58,D59,D60)</f>
        <v>100</v>
      </c>
      <c r="E65" s="124">
        <f>SUM(E35,E36,E37,E39,E40,E41,E44,E56,E58,E59,E60)</f>
        <v>0</v>
      </c>
      <c r="F65" s="124">
        <f>SUM(F35,F36,F37,F39,F40,F41,F44,F56,F58,F59,F60)</f>
        <v>0</v>
      </c>
    </row>
    <row r="66" spans="1:6" s="50" customFormat="1" ht="26.4" x14ac:dyDescent="0.25">
      <c r="A66" s="92" t="s">
        <v>90</v>
      </c>
      <c r="B66" s="43" t="s">
        <v>91</v>
      </c>
      <c r="C66" s="109"/>
      <c r="D66" s="118">
        <f>IF(D24&gt;0,D24-100,"")</f>
        <v>0</v>
      </c>
      <c r="E66" s="110"/>
      <c r="F66" s="110"/>
    </row>
    <row r="67" spans="1:6" ht="15" customHeight="1" x14ac:dyDescent="0.25">
      <c r="A67" s="111"/>
      <c r="B67" s="134" t="s">
        <v>92</v>
      </c>
      <c r="C67" s="70"/>
      <c r="D67" s="112">
        <v>0.24459072935281567</v>
      </c>
    </row>
    <row r="69" spans="1:6" ht="15" customHeight="1" x14ac:dyDescent="0.25">
      <c r="A69" s="113"/>
    </row>
  </sheetData>
  <phoneticPr fontId="0" type="noConversion"/>
  <printOptions headings="1"/>
  <pageMargins left="0.23622047244094491" right="0.23622047244094491" top="0.74803149606299213" bottom="0.74803149606299213" header="0.31496062992125984" footer="0.31496062992125984"/>
  <pageSetup paperSize="9" scale="59"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tabSelected="1" zoomScale="80" zoomScaleNormal="80" workbookViewId="0">
      <selection activeCell="U20" sqref="U20"/>
    </sheetView>
  </sheetViews>
  <sheetFormatPr baseColWidth="10" defaultColWidth="11.44140625" defaultRowHeight="13.2" x14ac:dyDescent="0.25"/>
  <cols>
    <col min="1" max="1" width="7.109375" customWidth="1"/>
    <col min="2" max="2" width="38.109375" customWidth="1"/>
    <col min="3" max="3" width="28.88671875" bestFit="1" customWidth="1"/>
    <col min="4" max="4" width="23.88671875" customWidth="1"/>
    <col min="5" max="5" width="23.5546875" customWidth="1"/>
    <col min="6" max="6" width="22.44140625" customWidth="1"/>
    <col min="8" max="8" width="18.6640625" hidden="1" customWidth="1"/>
    <col min="9" max="16" width="0" hidden="1" customWidth="1"/>
  </cols>
  <sheetData>
    <row r="1" spans="1:12" x14ac:dyDescent="0.25">
      <c r="A1" s="1"/>
      <c r="B1" s="2"/>
      <c r="C1" s="3"/>
      <c r="D1" s="4"/>
      <c r="E1" s="2"/>
      <c r="F1" s="2"/>
    </row>
    <row r="2" spans="1:12" ht="52.8" x14ac:dyDescent="0.25">
      <c r="A2" s="1"/>
      <c r="B2" s="137" t="s">
        <v>27</v>
      </c>
      <c r="C2" s="147" t="str">
        <f>+'BVI-Datenblatt'!C2</f>
        <v>Savills Fund Management GmbH 
(vormals SEB Investment GmbH),
Rotfeder-Ring 7,
60327 Frankfurt am Main</v>
      </c>
      <c r="D2" s="4"/>
      <c r="E2" s="2"/>
      <c r="F2" s="2"/>
      <c r="G2" s="143"/>
      <c r="H2" s="144"/>
      <c r="I2" s="144"/>
      <c r="J2" s="143"/>
      <c r="K2" s="144"/>
      <c r="L2" s="144"/>
    </row>
    <row r="3" spans="1:12" x14ac:dyDescent="0.25">
      <c r="A3" s="1"/>
      <c r="B3" s="137" t="s">
        <v>169</v>
      </c>
      <c r="C3" s="6" t="str">
        <f>+'BVI-Datenblatt'!C3</f>
        <v>SEB ImmoInvest</v>
      </c>
      <c r="D3" s="4"/>
      <c r="E3" s="2"/>
      <c r="F3" s="2"/>
      <c r="G3" s="143"/>
      <c r="H3" s="144"/>
      <c r="I3" s="144"/>
      <c r="J3" s="143"/>
      <c r="K3" s="144"/>
      <c r="L3" s="144"/>
    </row>
    <row r="4" spans="1:12" x14ac:dyDescent="0.25">
      <c r="A4" s="1"/>
      <c r="B4" s="137" t="s">
        <v>26</v>
      </c>
      <c r="C4" s="6" t="str">
        <f>+'BVI-Datenblatt'!C4</f>
        <v>DE0009802306</v>
      </c>
      <c r="D4" s="4"/>
      <c r="E4" s="2"/>
      <c r="F4" s="2"/>
      <c r="G4" s="143"/>
      <c r="H4" s="144"/>
      <c r="I4" s="144"/>
      <c r="J4" s="143"/>
      <c r="K4" s="144"/>
      <c r="L4" s="144"/>
    </row>
    <row r="5" spans="1:12" x14ac:dyDescent="0.25">
      <c r="A5" s="1"/>
      <c r="B5" s="137" t="s">
        <v>6</v>
      </c>
      <c r="C5" s="145">
        <f>+'BVI-Datenblatt'!C5</f>
        <v>43555</v>
      </c>
      <c r="D5" s="4"/>
      <c r="E5" s="2"/>
      <c r="F5" s="2"/>
    </row>
    <row r="6" spans="1:12" x14ac:dyDescent="0.25">
      <c r="A6" s="1"/>
      <c r="B6" s="137" t="s">
        <v>0</v>
      </c>
      <c r="C6" s="6" t="str">
        <f>+'BVI-Datenblatt'!C6</f>
        <v>EUR</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39" t="s">
        <v>7</v>
      </c>
      <c r="B11" s="139" t="s">
        <v>8</v>
      </c>
      <c r="C11" s="139" t="s">
        <v>18</v>
      </c>
      <c r="D11" s="140" t="s">
        <v>1</v>
      </c>
      <c r="E11" s="139" t="s">
        <v>2</v>
      </c>
      <c r="F11" s="139" t="s">
        <v>4</v>
      </c>
      <c r="G11" s="142"/>
      <c r="H11" s="175" t="s">
        <v>180</v>
      </c>
      <c r="I11" s="175"/>
      <c r="J11" s="175"/>
      <c r="K11" s="116"/>
    </row>
    <row r="12" spans="1:12" x14ac:dyDescent="0.25">
      <c r="A12" s="11"/>
      <c r="B12" s="10" t="s">
        <v>9</v>
      </c>
      <c r="C12" s="12"/>
      <c r="D12" s="13"/>
      <c r="E12" s="149">
        <f>+'BVI-Datenblatt'!E33</f>
        <v>6.69</v>
      </c>
      <c r="F12" s="14"/>
      <c r="H12" s="76" t="s">
        <v>179</v>
      </c>
      <c r="I12" s="33"/>
      <c r="J12" s="33"/>
    </row>
    <row r="13" spans="1:12" x14ac:dyDescent="0.25">
      <c r="A13" s="120">
        <v>1</v>
      </c>
      <c r="B13" s="15" t="s">
        <v>191</v>
      </c>
      <c r="C13" s="16"/>
      <c r="D13" s="17">
        <f>SUM(D14:D17)</f>
        <v>8.2176584476231227</v>
      </c>
      <c r="E13" s="18" t="str">
        <f>IF($C$8&gt;0,PRODUCT($C$8,$E$12,D13/100),"")</f>
        <v/>
      </c>
      <c r="F13" s="18" t="str">
        <f>IF($C$9&gt;0,PRODUCT($C$8,$C$9,D13/100),"")</f>
        <v/>
      </c>
      <c r="H13" s="166" t="s">
        <v>181</v>
      </c>
      <c r="I13" s="166"/>
      <c r="J13" s="166">
        <v>11.039549753023751</v>
      </c>
      <c r="K13" s="167">
        <f>+D13-J13</f>
        <v>-2.8218913054006283</v>
      </c>
      <c r="L13" t="str">
        <f>IF(B13=H13," ","Änderung in der Rangfolge? Prüfen!")</f>
        <v>Änderung in der Rangfolge? Prüfen!</v>
      </c>
    </row>
    <row r="14" spans="1:12" x14ac:dyDescent="0.25">
      <c r="A14" s="119" t="s">
        <v>161</v>
      </c>
      <c r="B14" s="171" t="s">
        <v>11</v>
      </c>
      <c r="C14" s="172"/>
      <c r="D14" s="20">
        <v>0</v>
      </c>
      <c r="E14" s="26" t="str">
        <f t="shared" ref="E14:E67" si="0">IF($C$8&gt;0,PRODUCT($C$8,$E$12,D14/100),"")</f>
        <v/>
      </c>
      <c r="F14" s="26" t="str">
        <f t="shared" ref="F14:F67" si="1">IF($C$9&gt;0,PRODUCT($C$8,$C$9,D14/100),"")</f>
        <v/>
      </c>
      <c r="H14" t="s">
        <v>11</v>
      </c>
      <c r="J14">
        <v>0</v>
      </c>
      <c r="K14" s="165">
        <f t="shared" ref="K14:K22" si="2">+D14-J14</f>
        <v>0</v>
      </c>
      <c r="L14" t="str">
        <f t="shared" ref="L14:L23" si="3">IF(B14=H14," ","Änderung in der Rangfolge? Prüfen!")</f>
        <v xml:space="preserve"> </v>
      </c>
    </row>
    <row r="15" spans="1:12" x14ac:dyDescent="0.25">
      <c r="A15" s="119" t="s">
        <v>162</v>
      </c>
      <c r="B15" s="171" t="s">
        <v>12</v>
      </c>
      <c r="C15" s="172"/>
      <c r="D15" s="20">
        <v>0</v>
      </c>
      <c r="E15" s="26" t="str">
        <f t="shared" si="0"/>
        <v/>
      </c>
      <c r="F15" s="26" t="str">
        <f t="shared" si="1"/>
        <v/>
      </c>
      <c r="H15" t="s">
        <v>12</v>
      </c>
      <c r="J15">
        <v>0</v>
      </c>
      <c r="K15" s="165">
        <f t="shared" si="2"/>
        <v>0</v>
      </c>
      <c r="L15" t="str">
        <f t="shared" si="3"/>
        <v xml:space="preserve"> </v>
      </c>
    </row>
    <row r="16" spans="1:12" x14ac:dyDescent="0.25">
      <c r="A16" s="119" t="s">
        <v>163</v>
      </c>
      <c r="B16" s="171" t="s">
        <v>13</v>
      </c>
      <c r="C16" s="172"/>
      <c r="D16" s="20">
        <v>0</v>
      </c>
      <c r="E16" s="26" t="str">
        <f t="shared" si="0"/>
        <v/>
      </c>
      <c r="F16" s="26" t="str">
        <f t="shared" si="1"/>
        <v/>
      </c>
      <c r="H16" t="s">
        <v>13</v>
      </c>
      <c r="J16">
        <v>0</v>
      </c>
      <c r="K16" s="165">
        <f t="shared" si="2"/>
        <v>0</v>
      </c>
      <c r="L16" t="str">
        <f t="shared" si="3"/>
        <v xml:space="preserve"> </v>
      </c>
    </row>
    <row r="17" spans="1:15" x14ac:dyDescent="0.25">
      <c r="A17" s="122" t="s">
        <v>164</v>
      </c>
      <c r="B17" s="171" t="s">
        <v>14</v>
      </c>
      <c r="C17" s="172"/>
      <c r="D17" s="20">
        <v>8.2176584476231227</v>
      </c>
      <c r="E17" s="26" t="str">
        <f t="shared" si="0"/>
        <v/>
      </c>
      <c r="F17" s="26" t="str">
        <f t="shared" si="1"/>
        <v/>
      </c>
      <c r="H17" t="s">
        <v>14</v>
      </c>
      <c r="J17">
        <v>11.039549753023751</v>
      </c>
      <c r="K17" s="165">
        <f t="shared" si="2"/>
        <v>-2.8218913054006283</v>
      </c>
      <c r="L17" t="str">
        <f t="shared" si="3"/>
        <v xml:space="preserve"> </v>
      </c>
    </row>
    <row r="18" spans="1:15" x14ac:dyDescent="0.25">
      <c r="A18" s="121">
        <v>2</v>
      </c>
      <c r="B18" s="15" t="s">
        <v>181</v>
      </c>
      <c r="C18" s="16"/>
      <c r="D18" s="17">
        <f>SUM(D19:D22)</f>
        <v>7.4737346219265586</v>
      </c>
      <c r="E18" s="18" t="str">
        <f t="shared" si="0"/>
        <v/>
      </c>
      <c r="F18" s="18" t="str">
        <f t="shared" si="1"/>
        <v/>
      </c>
      <c r="H18" s="166" t="s">
        <v>182</v>
      </c>
      <c r="I18" s="166"/>
      <c r="J18" s="166">
        <v>3.3229191427487401</v>
      </c>
      <c r="K18" s="167">
        <f t="shared" si="2"/>
        <v>4.1508154791778189</v>
      </c>
      <c r="L18" t="str">
        <f t="shared" si="3"/>
        <v>Änderung in der Rangfolge? Prüfen!</v>
      </c>
    </row>
    <row r="19" spans="1:15" x14ac:dyDescent="0.25">
      <c r="A19" s="119" t="s">
        <v>161</v>
      </c>
      <c r="B19" s="171" t="s">
        <v>11</v>
      </c>
      <c r="C19" s="172"/>
      <c r="D19" s="20">
        <v>0</v>
      </c>
      <c r="E19" s="26" t="str">
        <f t="shared" si="0"/>
        <v/>
      </c>
      <c r="F19" s="26" t="str">
        <f t="shared" si="1"/>
        <v/>
      </c>
      <c r="H19" t="s">
        <v>11</v>
      </c>
      <c r="J19">
        <v>0</v>
      </c>
      <c r="K19" s="165">
        <f t="shared" si="2"/>
        <v>0</v>
      </c>
      <c r="L19" t="str">
        <f t="shared" si="3"/>
        <v xml:space="preserve"> </v>
      </c>
    </row>
    <row r="20" spans="1:15" x14ac:dyDescent="0.25">
      <c r="A20" s="119" t="s">
        <v>162</v>
      </c>
      <c r="B20" s="171" t="s">
        <v>12</v>
      </c>
      <c r="C20" s="172"/>
      <c r="D20" s="20">
        <v>0</v>
      </c>
      <c r="E20" s="26" t="str">
        <f t="shared" si="0"/>
        <v/>
      </c>
      <c r="F20" s="26" t="str">
        <f t="shared" si="1"/>
        <v/>
      </c>
      <c r="H20" t="s">
        <v>12</v>
      </c>
      <c r="J20">
        <v>0.1088380582588937</v>
      </c>
      <c r="K20" s="165">
        <f t="shared" si="2"/>
        <v>-0.1088380582588937</v>
      </c>
      <c r="L20" t="str">
        <f t="shared" si="3"/>
        <v xml:space="preserve"> </v>
      </c>
    </row>
    <row r="21" spans="1:15" x14ac:dyDescent="0.25">
      <c r="A21" s="119" t="s">
        <v>163</v>
      </c>
      <c r="B21" s="171" t="s">
        <v>13</v>
      </c>
      <c r="C21" s="172"/>
      <c r="D21" s="20">
        <v>0</v>
      </c>
      <c r="E21" s="26" t="str">
        <f t="shared" si="0"/>
        <v/>
      </c>
      <c r="F21" s="26" t="str">
        <f t="shared" si="1"/>
        <v/>
      </c>
      <c r="H21" t="s">
        <v>13</v>
      </c>
      <c r="J21">
        <v>0</v>
      </c>
      <c r="K21" s="165">
        <f t="shared" si="2"/>
        <v>0</v>
      </c>
      <c r="L21" t="str">
        <f t="shared" si="3"/>
        <v xml:space="preserve"> </v>
      </c>
    </row>
    <row r="22" spans="1:15" x14ac:dyDescent="0.25">
      <c r="A22" s="122" t="s">
        <v>164</v>
      </c>
      <c r="B22" s="171" t="s">
        <v>14</v>
      </c>
      <c r="C22" s="172"/>
      <c r="D22" s="20">
        <v>7.4737346219265586</v>
      </c>
      <c r="E22" s="26" t="str">
        <f t="shared" si="0"/>
        <v/>
      </c>
      <c r="F22" s="26" t="str">
        <f t="shared" si="1"/>
        <v/>
      </c>
      <c r="H22" t="s">
        <v>14</v>
      </c>
      <c r="J22">
        <v>3.2140810844898464</v>
      </c>
      <c r="K22" s="165">
        <f t="shared" si="2"/>
        <v>4.2596535374367122</v>
      </c>
      <c r="L22" t="str">
        <f t="shared" si="3"/>
        <v xml:space="preserve"> </v>
      </c>
    </row>
    <row r="23" spans="1:15" x14ac:dyDescent="0.25">
      <c r="A23" s="121">
        <v>3</v>
      </c>
      <c r="B23" s="15" t="s">
        <v>182</v>
      </c>
      <c r="C23" s="16"/>
      <c r="D23" s="154">
        <f>SUM(D24:D27)</f>
        <v>3.4441428475057037</v>
      </c>
      <c r="E23" s="18" t="str">
        <f t="shared" si="0"/>
        <v/>
      </c>
      <c r="F23" s="18" t="str">
        <f t="shared" si="1"/>
        <v/>
      </c>
      <c r="K23" s="165"/>
      <c r="L23" t="str">
        <f t="shared" si="3"/>
        <v>Änderung in der Rangfolge? Prüfen!</v>
      </c>
      <c r="O23" s="116" t="s">
        <v>190</v>
      </c>
    </row>
    <row r="24" spans="1:15" x14ac:dyDescent="0.25">
      <c r="A24" s="119" t="s">
        <v>161</v>
      </c>
      <c r="B24" s="171" t="s">
        <v>11</v>
      </c>
      <c r="C24" s="172"/>
      <c r="D24" s="20">
        <v>0</v>
      </c>
      <c r="E24" s="26" t="str">
        <f t="shared" si="0"/>
        <v/>
      </c>
      <c r="F24" s="26" t="str">
        <f t="shared" si="1"/>
        <v/>
      </c>
      <c r="K24" s="165"/>
    </row>
    <row r="25" spans="1:15" x14ac:dyDescent="0.25">
      <c r="A25" s="119" t="s">
        <v>162</v>
      </c>
      <c r="B25" s="171" t="s">
        <v>16</v>
      </c>
      <c r="C25" s="172"/>
      <c r="D25" s="20">
        <v>0</v>
      </c>
      <c r="E25" s="26" t="str">
        <f t="shared" si="0"/>
        <v/>
      </c>
      <c r="F25" s="26" t="str">
        <f t="shared" si="1"/>
        <v/>
      </c>
      <c r="K25" s="165"/>
    </row>
    <row r="26" spans="1:15" x14ac:dyDescent="0.25">
      <c r="A26" s="119" t="s">
        <v>163</v>
      </c>
      <c r="B26" s="171" t="s">
        <v>13</v>
      </c>
      <c r="C26" s="172"/>
      <c r="D26" s="20">
        <v>0</v>
      </c>
      <c r="E26" s="26" t="str">
        <f t="shared" si="0"/>
        <v/>
      </c>
      <c r="F26" s="26" t="str">
        <f t="shared" si="1"/>
        <v/>
      </c>
      <c r="K26" s="165"/>
    </row>
    <row r="27" spans="1:15" x14ac:dyDescent="0.25">
      <c r="A27" s="122" t="s">
        <v>164</v>
      </c>
      <c r="B27" s="171" t="s">
        <v>14</v>
      </c>
      <c r="C27" s="172"/>
      <c r="D27" s="20">
        <v>3.4441428475057037</v>
      </c>
      <c r="E27" s="26" t="str">
        <f t="shared" si="0"/>
        <v/>
      </c>
      <c r="F27" s="26" t="str">
        <f t="shared" si="1"/>
        <v/>
      </c>
      <c r="H27" s="168"/>
      <c r="I27" s="168"/>
      <c r="J27" s="168"/>
      <c r="K27" s="168"/>
      <c r="L27" s="168"/>
      <c r="M27" s="168"/>
      <c r="N27" s="168"/>
      <c r="O27" s="168"/>
    </row>
    <row r="28" spans="1:15" x14ac:dyDescent="0.25">
      <c r="A28" s="120">
        <v>4</v>
      </c>
      <c r="B28" s="15" t="s">
        <v>192</v>
      </c>
      <c r="C28" s="16"/>
      <c r="D28" s="17">
        <f>SUM(D29:D32)</f>
        <v>4.8003063366069722E-3</v>
      </c>
      <c r="E28" s="18" t="str">
        <f t="shared" si="0"/>
        <v/>
      </c>
      <c r="F28" s="18" t="str">
        <f t="shared" si="1"/>
        <v/>
      </c>
      <c r="H28" s="166" t="s">
        <v>183</v>
      </c>
      <c r="I28" s="166"/>
      <c r="J28" s="166">
        <v>0.37074703213306698</v>
      </c>
      <c r="K28" s="167">
        <f t="shared" ref="K28:K33" si="4">+D28-J28</f>
        <v>-0.36594672579645998</v>
      </c>
      <c r="L28" t="str">
        <f t="shared" ref="L28:L33" si="5">IF(B28=H28," ","Änderung in der Rangfolge? Prüfen!")</f>
        <v>Änderung in der Rangfolge? Prüfen!</v>
      </c>
    </row>
    <row r="29" spans="1:15" x14ac:dyDescent="0.25">
      <c r="A29" s="119" t="s">
        <v>161</v>
      </c>
      <c r="B29" s="171" t="s">
        <v>11</v>
      </c>
      <c r="C29" s="172"/>
      <c r="D29" s="20">
        <v>0</v>
      </c>
      <c r="E29" s="26" t="str">
        <f t="shared" si="0"/>
        <v/>
      </c>
      <c r="F29" s="26" t="str">
        <f t="shared" si="1"/>
        <v/>
      </c>
      <c r="H29" t="s">
        <v>11</v>
      </c>
      <c r="J29">
        <v>0</v>
      </c>
      <c r="K29" s="167">
        <f t="shared" si="4"/>
        <v>0</v>
      </c>
      <c r="L29" t="str">
        <f t="shared" si="5"/>
        <v xml:space="preserve"> </v>
      </c>
    </row>
    <row r="30" spans="1:15" x14ac:dyDescent="0.25">
      <c r="A30" s="119" t="s">
        <v>162</v>
      </c>
      <c r="B30" s="171" t="s">
        <v>16</v>
      </c>
      <c r="C30" s="172"/>
      <c r="D30" s="20">
        <v>0</v>
      </c>
      <c r="E30" s="26" t="str">
        <f t="shared" si="0"/>
        <v/>
      </c>
      <c r="F30" s="26" t="str">
        <f t="shared" si="1"/>
        <v/>
      </c>
      <c r="H30" t="s">
        <v>16</v>
      </c>
      <c r="J30">
        <v>0</v>
      </c>
      <c r="K30" s="167">
        <f t="shared" si="4"/>
        <v>0</v>
      </c>
      <c r="L30" t="str">
        <f t="shared" si="5"/>
        <v xml:space="preserve"> </v>
      </c>
    </row>
    <row r="31" spans="1:15" x14ac:dyDescent="0.25">
      <c r="A31" s="119" t="s">
        <v>163</v>
      </c>
      <c r="B31" s="171" t="s">
        <v>13</v>
      </c>
      <c r="C31" s="172"/>
      <c r="D31" s="20">
        <v>0</v>
      </c>
      <c r="E31" s="26" t="str">
        <f t="shared" si="0"/>
        <v/>
      </c>
      <c r="F31" s="26" t="str">
        <f t="shared" si="1"/>
        <v/>
      </c>
      <c r="H31" t="s">
        <v>13</v>
      </c>
      <c r="J31">
        <v>0</v>
      </c>
      <c r="K31" s="167">
        <f t="shared" si="4"/>
        <v>0</v>
      </c>
      <c r="L31" t="str">
        <f t="shared" si="5"/>
        <v xml:space="preserve"> </v>
      </c>
    </row>
    <row r="32" spans="1:15" x14ac:dyDescent="0.25">
      <c r="A32" s="122" t="s">
        <v>164</v>
      </c>
      <c r="B32" s="171" t="s">
        <v>14</v>
      </c>
      <c r="C32" s="172"/>
      <c r="D32" s="20">
        <v>4.8003063366069722E-3</v>
      </c>
      <c r="E32" s="26" t="str">
        <f t="shared" si="0"/>
        <v/>
      </c>
      <c r="F32" s="26" t="str">
        <f t="shared" si="1"/>
        <v/>
      </c>
      <c r="H32" t="s">
        <v>14</v>
      </c>
      <c r="J32">
        <v>0.37074703213306698</v>
      </c>
      <c r="K32" s="167">
        <f t="shared" si="4"/>
        <v>-0.36594672579645998</v>
      </c>
      <c r="L32" t="str">
        <f t="shared" si="5"/>
        <v xml:space="preserve"> </v>
      </c>
    </row>
    <row r="33" spans="1:12" ht="29.25" customHeight="1" x14ac:dyDescent="0.25">
      <c r="A33" s="121">
        <v>5</v>
      </c>
      <c r="B33" s="15" t="s">
        <v>193</v>
      </c>
      <c r="C33" s="16"/>
      <c r="D33" s="17">
        <f>SUM(D34:D37)</f>
        <v>0</v>
      </c>
      <c r="E33" s="18" t="str">
        <f t="shared" si="0"/>
        <v/>
      </c>
      <c r="F33" s="18" t="str">
        <f t="shared" si="1"/>
        <v/>
      </c>
      <c r="H33" s="166" t="s">
        <v>184</v>
      </c>
      <c r="I33" s="166"/>
      <c r="J33" s="166">
        <v>0.33957155872013511</v>
      </c>
      <c r="K33" s="167">
        <f t="shared" si="4"/>
        <v>-0.33957155872013511</v>
      </c>
      <c r="L33" t="str">
        <f t="shared" si="5"/>
        <v>Änderung in der Rangfolge? Prüfen!</v>
      </c>
    </row>
    <row r="34" spans="1:12" x14ac:dyDescent="0.25">
      <c r="A34" s="119" t="s">
        <v>161</v>
      </c>
      <c r="B34" s="171" t="s">
        <v>11</v>
      </c>
      <c r="C34" s="172"/>
      <c r="D34" s="20">
        <v>0</v>
      </c>
      <c r="E34" s="26" t="str">
        <f t="shared" si="0"/>
        <v/>
      </c>
      <c r="F34" s="26" t="str">
        <f t="shared" si="1"/>
        <v/>
      </c>
      <c r="H34" t="s">
        <v>11</v>
      </c>
      <c r="J34">
        <v>0</v>
      </c>
      <c r="K34" s="167">
        <f t="shared" ref="K34:K63" si="6">+D34-J34</f>
        <v>0</v>
      </c>
      <c r="L34" t="str">
        <f t="shared" ref="L34:L63" si="7">IF(B34=H34," ","Änderung in der Rangfolge? Prüfen!")</f>
        <v xml:space="preserve"> </v>
      </c>
    </row>
    <row r="35" spans="1:12" x14ac:dyDescent="0.25">
      <c r="A35" s="119" t="s">
        <v>162</v>
      </c>
      <c r="B35" s="171" t="s">
        <v>16</v>
      </c>
      <c r="C35" s="172"/>
      <c r="D35" s="20">
        <v>0</v>
      </c>
      <c r="E35" s="26" t="str">
        <f t="shared" si="0"/>
        <v/>
      </c>
      <c r="F35" s="26" t="str">
        <f t="shared" si="1"/>
        <v/>
      </c>
      <c r="H35" t="s">
        <v>16</v>
      </c>
      <c r="J35">
        <v>0</v>
      </c>
      <c r="K35" s="167">
        <f t="shared" si="6"/>
        <v>0</v>
      </c>
      <c r="L35" t="str">
        <f t="shared" si="7"/>
        <v xml:space="preserve"> </v>
      </c>
    </row>
    <row r="36" spans="1:12" x14ac:dyDescent="0.25">
      <c r="A36" s="119" t="s">
        <v>163</v>
      </c>
      <c r="B36" s="171" t="s">
        <v>13</v>
      </c>
      <c r="C36" s="172"/>
      <c r="D36" s="20">
        <v>0</v>
      </c>
      <c r="E36" s="26" t="str">
        <f t="shared" si="0"/>
        <v/>
      </c>
      <c r="F36" s="26" t="str">
        <f t="shared" si="1"/>
        <v/>
      </c>
      <c r="H36" t="s">
        <v>13</v>
      </c>
      <c r="J36">
        <v>0</v>
      </c>
      <c r="K36" s="167">
        <f t="shared" si="6"/>
        <v>0</v>
      </c>
      <c r="L36" t="str">
        <f t="shared" si="7"/>
        <v xml:space="preserve"> </v>
      </c>
    </row>
    <row r="37" spans="1:12" x14ac:dyDescent="0.25">
      <c r="A37" s="122" t="s">
        <v>164</v>
      </c>
      <c r="B37" s="171" t="s">
        <v>14</v>
      </c>
      <c r="C37" s="172"/>
      <c r="D37" s="20">
        <v>0</v>
      </c>
      <c r="E37" s="26" t="str">
        <f t="shared" si="0"/>
        <v/>
      </c>
      <c r="F37" s="26" t="str">
        <f t="shared" si="1"/>
        <v/>
      </c>
      <c r="H37" t="s">
        <v>14</v>
      </c>
      <c r="J37">
        <v>0.33957155872013511</v>
      </c>
      <c r="K37" s="167">
        <f t="shared" si="6"/>
        <v>-0.33957155872013511</v>
      </c>
      <c r="L37" t="str">
        <f t="shared" si="7"/>
        <v xml:space="preserve"> </v>
      </c>
    </row>
    <row r="38" spans="1:12" x14ac:dyDescent="0.25">
      <c r="A38" s="121">
        <v>6</v>
      </c>
      <c r="B38" s="15" t="s">
        <v>194</v>
      </c>
      <c r="C38" s="16"/>
      <c r="D38" s="17">
        <f>SUM(D39:D42)</f>
        <v>0</v>
      </c>
      <c r="E38" s="18" t="str">
        <f t="shared" si="0"/>
        <v/>
      </c>
      <c r="F38" s="18" t="str">
        <f t="shared" si="1"/>
        <v/>
      </c>
      <c r="H38" s="166" t="s">
        <v>185</v>
      </c>
      <c r="I38" s="166"/>
      <c r="J38" s="166">
        <v>0.24377301884758559</v>
      </c>
      <c r="K38" s="167">
        <f t="shared" si="6"/>
        <v>-0.24377301884758559</v>
      </c>
      <c r="L38" t="str">
        <f t="shared" si="7"/>
        <v>Änderung in der Rangfolge? Prüfen!</v>
      </c>
    </row>
    <row r="39" spans="1:12" x14ac:dyDescent="0.25">
      <c r="A39" s="119" t="s">
        <v>161</v>
      </c>
      <c r="B39" s="171" t="s">
        <v>11</v>
      </c>
      <c r="C39" s="172"/>
      <c r="D39" s="20">
        <v>0</v>
      </c>
      <c r="E39" s="26" t="str">
        <f t="shared" si="0"/>
        <v/>
      </c>
      <c r="F39" s="26" t="str">
        <f t="shared" si="1"/>
        <v/>
      </c>
      <c r="H39" t="s">
        <v>11</v>
      </c>
      <c r="J39">
        <v>0</v>
      </c>
      <c r="K39" s="167">
        <f t="shared" si="6"/>
        <v>0</v>
      </c>
      <c r="L39" t="str">
        <f t="shared" si="7"/>
        <v xml:space="preserve"> </v>
      </c>
    </row>
    <row r="40" spans="1:12" x14ac:dyDescent="0.25">
      <c r="A40" s="119" t="s">
        <v>162</v>
      </c>
      <c r="B40" s="171" t="s">
        <v>16</v>
      </c>
      <c r="C40" s="172"/>
      <c r="D40" s="20">
        <v>0</v>
      </c>
      <c r="E40" s="26" t="str">
        <f t="shared" si="0"/>
        <v/>
      </c>
      <c r="F40" s="26" t="str">
        <f t="shared" si="1"/>
        <v/>
      </c>
      <c r="H40" t="s">
        <v>16</v>
      </c>
      <c r="J40">
        <v>0</v>
      </c>
      <c r="K40" s="167">
        <f t="shared" si="6"/>
        <v>0</v>
      </c>
      <c r="L40" t="str">
        <f t="shared" si="7"/>
        <v xml:space="preserve"> </v>
      </c>
    </row>
    <row r="41" spans="1:12" x14ac:dyDescent="0.25">
      <c r="A41" s="119" t="s">
        <v>163</v>
      </c>
      <c r="B41" s="171" t="s">
        <v>13</v>
      </c>
      <c r="C41" s="172"/>
      <c r="D41" s="20">
        <v>0</v>
      </c>
      <c r="E41" s="26" t="str">
        <f t="shared" si="0"/>
        <v/>
      </c>
      <c r="F41" s="26" t="str">
        <f t="shared" si="1"/>
        <v/>
      </c>
      <c r="H41" t="s">
        <v>13</v>
      </c>
      <c r="J41">
        <v>0</v>
      </c>
      <c r="K41" s="167">
        <f t="shared" si="6"/>
        <v>0</v>
      </c>
      <c r="L41" t="str">
        <f t="shared" si="7"/>
        <v xml:space="preserve"> </v>
      </c>
    </row>
    <row r="42" spans="1:12" x14ac:dyDescent="0.25">
      <c r="A42" s="122" t="s">
        <v>164</v>
      </c>
      <c r="B42" s="171" t="s">
        <v>14</v>
      </c>
      <c r="C42" s="172"/>
      <c r="D42" s="20">
        <v>0</v>
      </c>
      <c r="E42" s="26" t="str">
        <f t="shared" si="0"/>
        <v/>
      </c>
      <c r="F42" s="26" t="str">
        <f t="shared" si="1"/>
        <v/>
      </c>
      <c r="H42" t="s">
        <v>14</v>
      </c>
      <c r="J42">
        <v>0.24377301884758559</v>
      </c>
      <c r="K42" s="167">
        <f t="shared" si="6"/>
        <v>-0.24377301884758559</v>
      </c>
      <c r="L42" t="str">
        <f t="shared" si="7"/>
        <v xml:space="preserve"> </v>
      </c>
    </row>
    <row r="43" spans="1:12" x14ac:dyDescent="0.25">
      <c r="A43" s="120">
        <v>7</v>
      </c>
      <c r="B43" s="15" t="s">
        <v>195</v>
      </c>
      <c r="C43" s="16"/>
      <c r="D43" s="17">
        <f>SUM(D44:D47)</f>
        <v>0</v>
      </c>
      <c r="E43" s="18" t="str">
        <f t="shared" si="0"/>
        <v/>
      </c>
      <c r="F43" s="18" t="str">
        <f t="shared" si="1"/>
        <v/>
      </c>
      <c r="H43" s="166" t="s">
        <v>186</v>
      </c>
      <c r="I43" s="166"/>
      <c r="J43" s="166">
        <v>0.17799415633678423</v>
      </c>
      <c r="K43" s="167">
        <f t="shared" si="6"/>
        <v>-0.17799415633678423</v>
      </c>
      <c r="L43" t="str">
        <f t="shared" si="7"/>
        <v>Änderung in der Rangfolge? Prüfen!</v>
      </c>
    </row>
    <row r="44" spans="1:12" x14ac:dyDescent="0.25">
      <c r="A44" s="119" t="s">
        <v>161</v>
      </c>
      <c r="B44" s="171" t="s">
        <v>11</v>
      </c>
      <c r="C44" s="172"/>
      <c r="D44" s="20">
        <v>0</v>
      </c>
      <c r="E44" s="26" t="str">
        <f t="shared" si="0"/>
        <v/>
      </c>
      <c r="F44" s="26" t="str">
        <f t="shared" si="1"/>
        <v/>
      </c>
      <c r="H44" t="s">
        <v>11</v>
      </c>
      <c r="J44">
        <v>0</v>
      </c>
      <c r="K44" s="167">
        <f t="shared" si="6"/>
        <v>0</v>
      </c>
      <c r="L44" t="str">
        <f t="shared" si="7"/>
        <v xml:space="preserve"> </v>
      </c>
    </row>
    <row r="45" spans="1:12" x14ac:dyDescent="0.25">
      <c r="A45" s="119" t="s">
        <v>162</v>
      </c>
      <c r="B45" s="171" t="s">
        <v>16</v>
      </c>
      <c r="C45" s="172"/>
      <c r="D45" s="20">
        <v>0</v>
      </c>
      <c r="E45" s="26" t="str">
        <f t="shared" si="0"/>
        <v/>
      </c>
      <c r="F45" s="26" t="str">
        <f t="shared" si="1"/>
        <v/>
      </c>
      <c r="H45" t="s">
        <v>16</v>
      </c>
      <c r="J45">
        <v>0</v>
      </c>
      <c r="K45" s="167">
        <f t="shared" si="6"/>
        <v>0</v>
      </c>
      <c r="L45" t="str">
        <f t="shared" si="7"/>
        <v xml:space="preserve"> </v>
      </c>
    </row>
    <row r="46" spans="1:12" x14ac:dyDescent="0.25">
      <c r="A46" s="119" t="s">
        <v>163</v>
      </c>
      <c r="B46" s="171" t="s">
        <v>13</v>
      </c>
      <c r="C46" s="172"/>
      <c r="D46" s="20">
        <v>0</v>
      </c>
      <c r="E46" s="26" t="str">
        <f t="shared" si="0"/>
        <v/>
      </c>
      <c r="F46" s="26" t="str">
        <f t="shared" si="1"/>
        <v/>
      </c>
      <c r="H46" t="s">
        <v>13</v>
      </c>
      <c r="J46">
        <v>0</v>
      </c>
      <c r="K46" s="167">
        <f t="shared" si="6"/>
        <v>0</v>
      </c>
      <c r="L46" t="str">
        <f t="shared" si="7"/>
        <v xml:space="preserve"> </v>
      </c>
    </row>
    <row r="47" spans="1:12" x14ac:dyDescent="0.25">
      <c r="A47" s="122" t="s">
        <v>164</v>
      </c>
      <c r="B47" s="171" t="s">
        <v>14</v>
      </c>
      <c r="C47" s="172"/>
      <c r="D47" s="20">
        <v>0</v>
      </c>
      <c r="E47" s="26" t="str">
        <f t="shared" si="0"/>
        <v/>
      </c>
      <c r="F47" s="26" t="str">
        <f t="shared" si="1"/>
        <v/>
      </c>
      <c r="H47" t="s">
        <v>14</v>
      </c>
      <c r="J47">
        <v>0.17799415633678423</v>
      </c>
      <c r="K47" s="167">
        <f t="shared" si="6"/>
        <v>-0.17799415633678423</v>
      </c>
      <c r="L47" t="str">
        <f t="shared" si="7"/>
        <v xml:space="preserve"> </v>
      </c>
    </row>
    <row r="48" spans="1:12" x14ac:dyDescent="0.25">
      <c r="A48" s="121">
        <v>8</v>
      </c>
      <c r="B48" s="15" t="s">
        <v>196</v>
      </c>
      <c r="C48" s="16"/>
      <c r="D48" s="17">
        <f>SUM(D49:D52)</f>
        <v>0</v>
      </c>
      <c r="E48" s="18" t="str">
        <f t="shared" si="0"/>
        <v/>
      </c>
      <c r="F48" s="18" t="str">
        <f t="shared" si="1"/>
        <v/>
      </c>
      <c r="H48" s="166" t="s">
        <v>187</v>
      </c>
      <c r="I48" s="166"/>
      <c r="J48" s="166">
        <v>0.17086327848303356</v>
      </c>
      <c r="K48" s="167">
        <f t="shared" si="6"/>
        <v>-0.17086327848303356</v>
      </c>
      <c r="L48" t="str">
        <f t="shared" si="7"/>
        <v>Änderung in der Rangfolge? Prüfen!</v>
      </c>
    </row>
    <row r="49" spans="1:12" x14ac:dyDescent="0.25">
      <c r="A49" s="119" t="s">
        <v>161</v>
      </c>
      <c r="B49" s="171" t="s">
        <v>11</v>
      </c>
      <c r="C49" s="172"/>
      <c r="D49" s="20">
        <v>0</v>
      </c>
      <c r="E49" s="26" t="str">
        <f t="shared" si="0"/>
        <v/>
      </c>
      <c r="F49" s="26" t="str">
        <f t="shared" si="1"/>
        <v/>
      </c>
      <c r="H49" t="s">
        <v>11</v>
      </c>
      <c r="J49">
        <v>0</v>
      </c>
      <c r="K49" s="167">
        <f t="shared" si="6"/>
        <v>0</v>
      </c>
      <c r="L49" t="str">
        <f t="shared" si="7"/>
        <v xml:space="preserve"> </v>
      </c>
    </row>
    <row r="50" spans="1:12" x14ac:dyDescent="0.25">
      <c r="A50" s="119" t="s">
        <v>162</v>
      </c>
      <c r="B50" s="171" t="s">
        <v>16</v>
      </c>
      <c r="C50" s="172"/>
      <c r="D50" s="20">
        <v>0</v>
      </c>
      <c r="E50" s="26" t="str">
        <f t="shared" si="0"/>
        <v/>
      </c>
      <c r="F50" s="26" t="str">
        <f t="shared" si="1"/>
        <v/>
      </c>
      <c r="H50" t="s">
        <v>16</v>
      </c>
      <c r="J50">
        <v>0</v>
      </c>
      <c r="K50" s="167">
        <f t="shared" si="6"/>
        <v>0</v>
      </c>
      <c r="L50" t="str">
        <f t="shared" si="7"/>
        <v xml:space="preserve"> </v>
      </c>
    </row>
    <row r="51" spans="1:12" x14ac:dyDescent="0.25">
      <c r="A51" s="119" t="s">
        <v>163</v>
      </c>
      <c r="B51" s="171" t="s">
        <v>13</v>
      </c>
      <c r="C51" s="172"/>
      <c r="D51" s="20">
        <v>0</v>
      </c>
      <c r="E51" s="26" t="str">
        <f t="shared" si="0"/>
        <v/>
      </c>
      <c r="F51" s="26" t="str">
        <f t="shared" si="1"/>
        <v/>
      </c>
      <c r="H51" t="s">
        <v>13</v>
      </c>
      <c r="J51">
        <v>0</v>
      </c>
      <c r="K51" s="167">
        <f t="shared" si="6"/>
        <v>0</v>
      </c>
      <c r="L51" t="str">
        <f t="shared" si="7"/>
        <v xml:space="preserve"> </v>
      </c>
    </row>
    <row r="52" spans="1:12" x14ac:dyDescent="0.25">
      <c r="A52" s="122" t="s">
        <v>164</v>
      </c>
      <c r="B52" s="171" t="s">
        <v>14</v>
      </c>
      <c r="C52" s="172"/>
      <c r="D52" s="20">
        <v>0</v>
      </c>
      <c r="E52" s="26" t="str">
        <f t="shared" si="0"/>
        <v/>
      </c>
      <c r="F52" s="26" t="str">
        <f t="shared" si="1"/>
        <v/>
      </c>
      <c r="H52" t="s">
        <v>14</v>
      </c>
      <c r="J52">
        <v>0.17086327848303356</v>
      </c>
      <c r="K52" s="167">
        <f t="shared" si="6"/>
        <v>-0.17086327848303356</v>
      </c>
      <c r="L52" t="str">
        <f t="shared" si="7"/>
        <v xml:space="preserve"> </v>
      </c>
    </row>
    <row r="53" spans="1:12" x14ac:dyDescent="0.25">
      <c r="A53" s="121">
        <v>9</v>
      </c>
      <c r="B53" s="15" t="s">
        <v>197</v>
      </c>
      <c r="C53" s="16"/>
      <c r="D53" s="17">
        <f>SUM(D54:D57)</f>
        <v>0</v>
      </c>
      <c r="E53" s="18" t="str">
        <f t="shared" si="0"/>
        <v/>
      </c>
      <c r="F53" s="18" t="str">
        <f t="shared" si="1"/>
        <v/>
      </c>
      <c r="H53" s="166" t="s">
        <v>188</v>
      </c>
      <c r="I53" s="166"/>
      <c r="J53" s="166">
        <v>0.13952428657912733</v>
      </c>
      <c r="K53" s="167">
        <f t="shared" si="6"/>
        <v>-0.13952428657912733</v>
      </c>
      <c r="L53" t="str">
        <f t="shared" si="7"/>
        <v>Änderung in der Rangfolge? Prüfen!</v>
      </c>
    </row>
    <row r="54" spans="1:12" x14ac:dyDescent="0.25">
      <c r="A54" s="119" t="s">
        <v>161</v>
      </c>
      <c r="B54" s="171" t="s">
        <v>11</v>
      </c>
      <c r="C54" s="172"/>
      <c r="D54" s="20">
        <v>0</v>
      </c>
      <c r="E54" s="26" t="str">
        <f t="shared" si="0"/>
        <v/>
      </c>
      <c r="F54" s="26" t="str">
        <f t="shared" si="1"/>
        <v/>
      </c>
      <c r="H54" t="s">
        <v>11</v>
      </c>
      <c r="J54">
        <v>0</v>
      </c>
      <c r="K54" s="167">
        <f t="shared" si="6"/>
        <v>0</v>
      </c>
      <c r="L54" t="str">
        <f t="shared" si="7"/>
        <v xml:space="preserve"> </v>
      </c>
    </row>
    <row r="55" spans="1:12" x14ac:dyDescent="0.25">
      <c r="A55" s="119" t="s">
        <v>162</v>
      </c>
      <c r="B55" s="171" t="s">
        <v>16</v>
      </c>
      <c r="C55" s="172"/>
      <c r="D55" s="20">
        <v>0</v>
      </c>
      <c r="E55" s="26" t="str">
        <f t="shared" si="0"/>
        <v/>
      </c>
      <c r="F55" s="26" t="str">
        <f t="shared" si="1"/>
        <v/>
      </c>
      <c r="H55" t="s">
        <v>16</v>
      </c>
      <c r="J55">
        <v>0</v>
      </c>
      <c r="K55" s="167">
        <f t="shared" si="6"/>
        <v>0</v>
      </c>
      <c r="L55" t="str">
        <f t="shared" si="7"/>
        <v xml:space="preserve"> </v>
      </c>
    </row>
    <row r="56" spans="1:12" x14ac:dyDescent="0.25">
      <c r="A56" s="119" t="s">
        <v>163</v>
      </c>
      <c r="B56" s="171" t="s">
        <v>13</v>
      </c>
      <c r="C56" s="172"/>
      <c r="D56" s="20">
        <v>0</v>
      </c>
      <c r="E56" s="26" t="str">
        <f t="shared" si="0"/>
        <v/>
      </c>
      <c r="F56" s="26" t="str">
        <f t="shared" si="1"/>
        <v/>
      </c>
      <c r="H56" t="s">
        <v>13</v>
      </c>
      <c r="J56">
        <v>0</v>
      </c>
      <c r="K56" s="167">
        <f t="shared" si="6"/>
        <v>0</v>
      </c>
      <c r="L56" t="str">
        <f t="shared" si="7"/>
        <v xml:space="preserve"> </v>
      </c>
    </row>
    <row r="57" spans="1:12" x14ac:dyDescent="0.25">
      <c r="A57" s="122" t="s">
        <v>164</v>
      </c>
      <c r="B57" s="171" t="s">
        <v>14</v>
      </c>
      <c r="C57" s="172"/>
      <c r="D57" s="20">
        <v>0</v>
      </c>
      <c r="E57" s="26" t="str">
        <f t="shared" si="0"/>
        <v/>
      </c>
      <c r="F57" s="26" t="str">
        <f t="shared" si="1"/>
        <v/>
      </c>
      <c r="H57" t="s">
        <v>14</v>
      </c>
      <c r="J57">
        <v>0.13952428657912733</v>
      </c>
      <c r="K57" s="167">
        <f t="shared" si="6"/>
        <v>-0.13952428657912733</v>
      </c>
      <c r="L57" t="str">
        <f t="shared" si="7"/>
        <v xml:space="preserve"> </v>
      </c>
    </row>
    <row r="58" spans="1:12" x14ac:dyDescent="0.25">
      <c r="A58" s="120">
        <v>10</v>
      </c>
      <c r="B58" s="15" t="s">
        <v>198</v>
      </c>
      <c r="C58" s="16"/>
      <c r="D58" s="17">
        <f>SUM(D59:D62)</f>
        <v>0</v>
      </c>
      <c r="E58" s="18" t="str">
        <f t="shared" si="0"/>
        <v/>
      </c>
      <c r="F58" s="18" t="str">
        <f t="shared" si="1"/>
        <v/>
      </c>
      <c r="H58" s="166" t="s">
        <v>189</v>
      </c>
      <c r="I58" s="166"/>
      <c r="J58" s="166">
        <v>0.12481759249734287</v>
      </c>
      <c r="K58" s="167">
        <f t="shared" si="6"/>
        <v>-0.12481759249734287</v>
      </c>
      <c r="L58" t="str">
        <f t="shared" si="7"/>
        <v>Änderung in der Rangfolge? Prüfen!</v>
      </c>
    </row>
    <row r="59" spans="1:12" x14ac:dyDescent="0.25">
      <c r="A59" s="119" t="s">
        <v>161</v>
      </c>
      <c r="B59" s="171" t="s">
        <v>11</v>
      </c>
      <c r="C59" s="172"/>
      <c r="D59" s="20">
        <v>0</v>
      </c>
      <c r="E59" s="26" t="str">
        <f t="shared" si="0"/>
        <v/>
      </c>
      <c r="F59" s="26" t="str">
        <f t="shared" si="1"/>
        <v/>
      </c>
      <c r="H59" t="s">
        <v>11</v>
      </c>
      <c r="J59">
        <v>0</v>
      </c>
      <c r="K59" s="167">
        <f t="shared" si="6"/>
        <v>0</v>
      </c>
      <c r="L59" t="str">
        <f t="shared" si="7"/>
        <v xml:space="preserve"> </v>
      </c>
    </row>
    <row r="60" spans="1:12" x14ac:dyDescent="0.25">
      <c r="A60" s="119" t="s">
        <v>162</v>
      </c>
      <c r="B60" s="171" t="s">
        <v>16</v>
      </c>
      <c r="C60" s="172"/>
      <c r="D60" s="20">
        <v>0</v>
      </c>
      <c r="E60" s="26" t="str">
        <f t="shared" si="0"/>
        <v/>
      </c>
      <c r="F60" s="26" t="str">
        <f t="shared" si="1"/>
        <v/>
      </c>
      <c r="H60" t="s">
        <v>16</v>
      </c>
      <c r="J60">
        <v>0</v>
      </c>
      <c r="K60" s="167">
        <f t="shared" si="6"/>
        <v>0</v>
      </c>
      <c r="L60" t="str">
        <f t="shared" si="7"/>
        <v xml:space="preserve"> </v>
      </c>
    </row>
    <row r="61" spans="1:12" x14ac:dyDescent="0.25">
      <c r="A61" s="119" t="s">
        <v>163</v>
      </c>
      <c r="B61" s="171" t="s">
        <v>13</v>
      </c>
      <c r="C61" s="172"/>
      <c r="D61" s="20">
        <v>0</v>
      </c>
      <c r="E61" s="26" t="str">
        <f t="shared" si="0"/>
        <v/>
      </c>
      <c r="F61" s="26" t="str">
        <f t="shared" si="1"/>
        <v/>
      </c>
      <c r="H61" t="s">
        <v>13</v>
      </c>
      <c r="J61">
        <v>0</v>
      </c>
      <c r="K61" s="167">
        <f t="shared" si="6"/>
        <v>0</v>
      </c>
      <c r="L61" t="str">
        <f t="shared" si="7"/>
        <v xml:space="preserve"> </v>
      </c>
    </row>
    <row r="62" spans="1:12" x14ac:dyDescent="0.25">
      <c r="A62" s="122" t="s">
        <v>164</v>
      </c>
      <c r="B62" s="171" t="s">
        <v>14</v>
      </c>
      <c r="C62" s="172"/>
      <c r="D62" s="20">
        <v>0</v>
      </c>
      <c r="E62" s="26" t="str">
        <f t="shared" si="0"/>
        <v/>
      </c>
      <c r="F62" s="26" t="str">
        <f t="shared" si="1"/>
        <v/>
      </c>
      <c r="H62" t="s">
        <v>14</v>
      </c>
      <c r="J62">
        <v>0.12481759249734287</v>
      </c>
      <c r="K62" s="167">
        <f t="shared" si="6"/>
        <v>-0.12481759249734287</v>
      </c>
      <c r="L62" t="str">
        <f t="shared" si="7"/>
        <v xml:space="preserve"> </v>
      </c>
    </row>
    <row r="63" spans="1:12" ht="26.4" x14ac:dyDescent="0.25">
      <c r="A63" s="22"/>
      <c r="B63" s="10" t="s">
        <v>17</v>
      </c>
      <c r="C63" s="23"/>
      <c r="D63" s="141">
        <f>+D13+D18+D23+D28+D33+D38+D43+D48+D53+D58</f>
        <v>19.140336223391991</v>
      </c>
      <c r="E63" s="18" t="str">
        <f t="shared" si="0"/>
        <v/>
      </c>
      <c r="F63" s="18" t="str">
        <f t="shared" si="1"/>
        <v/>
      </c>
      <c r="G63" s="143"/>
      <c r="H63" s="144" t="s">
        <v>17</v>
      </c>
      <c r="J63">
        <v>16.237442933703996</v>
      </c>
      <c r="K63" s="167">
        <f t="shared" si="6"/>
        <v>2.9028932896879951</v>
      </c>
      <c r="L63" t="str">
        <f t="shared" si="7"/>
        <v xml:space="preserve"> </v>
      </c>
    </row>
    <row r="64" spans="1:12" x14ac:dyDescent="0.25">
      <c r="A64" s="19"/>
      <c r="B64" s="171" t="s">
        <v>11</v>
      </c>
      <c r="C64" s="172"/>
      <c r="D64" s="27">
        <f>+D14+D19+D24+D29+D34+D39+D44+D49+D54+D59</f>
        <v>0</v>
      </c>
      <c r="E64" s="26" t="str">
        <f t="shared" si="0"/>
        <v/>
      </c>
      <c r="F64" s="26" t="str">
        <f t="shared" si="1"/>
        <v/>
      </c>
    </row>
    <row r="65" spans="1:6" x14ac:dyDescent="0.25">
      <c r="A65" s="19"/>
      <c r="B65" s="171" t="s">
        <v>16</v>
      </c>
      <c r="C65" s="172"/>
      <c r="D65" s="27">
        <f>+D15+D20+D25+D30+D35+D40+D45+D50+D55+D60</f>
        <v>0</v>
      </c>
      <c r="E65" s="26" t="str">
        <f t="shared" si="0"/>
        <v/>
      </c>
      <c r="F65" s="26" t="str">
        <f t="shared" si="1"/>
        <v/>
      </c>
    </row>
    <row r="66" spans="1:6" x14ac:dyDescent="0.25">
      <c r="A66" s="19"/>
      <c r="B66" s="171" t="s">
        <v>13</v>
      </c>
      <c r="C66" s="172"/>
      <c r="D66" s="27">
        <f>+D16+D21+D26+D31+D36+D41+D46+D51+D56+D61</f>
        <v>0</v>
      </c>
      <c r="E66" s="26" t="str">
        <f t="shared" si="0"/>
        <v/>
      </c>
      <c r="F66" s="26" t="str">
        <f t="shared" si="1"/>
        <v/>
      </c>
    </row>
    <row r="67" spans="1:6" x14ac:dyDescent="0.25">
      <c r="A67" s="21"/>
      <c r="B67" s="171" t="s">
        <v>14</v>
      </c>
      <c r="C67" s="172"/>
      <c r="D67" s="27">
        <f>+D17+D22+D27+D32+D37+D42+D47+D52+D57+D62</f>
        <v>19.140336223391991</v>
      </c>
      <c r="E67" s="26" t="str">
        <f t="shared" si="0"/>
        <v/>
      </c>
      <c r="F67" s="26" t="str">
        <f t="shared" si="1"/>
        <v/>
      </c>
    </row>
    <row r="68" spans="1:6" x14ac:dyDescent="0.25">
      <c r="A68" s="24"/>
      <c r="C68" s="25"/>
    </row>
    <row r="69" spans="1:6" ht="132" customHeight="1" x14ac:dyDescent="0.25">
      <c r="A69" s="173" t="s">
        <v>170</v>
      </c>
      <c r="B69" s="174"/>
      <c r="C69" s="174"/>
      <c r="D69" s="174"/>
      <c r="E69" s="174"/>
      <c r="F69" s="28"/>
    </row>
    <row r="70" spans="1:6" ht="122.25" customHeight="1" x14ac:dyDescent="0.25">
      <c r="A70" s="173" t="s">
        <v>171</v>
      </c>
      <c r="B70" s="174"/>
      <c r="C70" s="174"/>
      <c r="D70" s="174"/>
      <c r="E70" s="174"/>
      <c r="F70" s="28"/>
    </row>
    <row r="72" spans="1:6" ht="13.8" x14ac:dyDescent="0.25">
      <c r="A72" s="176" t="s">
        <v>167</v>
      </c>
      <c r="B72" s="176"/>
      <c r="C72" s="176"/>
      <c r="D72" s="176"/>
      <c r="E72" s="176"/>
    </row>
  </sheetData>
  <mergeCells count="48">
    <mergeCell ref="B14:C14"/>
    <mergeCell ref="B15:C15"/>
    <mergeCell ref="B16:C16"/>
    <mergeCell ref="B17:C17"/>
    <mergeCell ref="B25:C25"/>
    <mergeCell ref="B27:C27"/>
    <mergeCell ref="B19:C19"/>
    <mergeCell ref="B20:C20"/>
    <mergeCell ref="B21:C21"/>
    <mergeCell ref="B22:C22"/>
    <mergeCell ref="B24:C24"/>
    <mergeCell ref="B26:C26"/>
    <mergeCell ref="B37:C37"/>
    <mergeCell ref="B29:C29"/>
    <mergeCell ref="B30:C30"/>
    <mergeCell ref="B31:C31"/>
    <mergeCell ref="B32:C32"/>
    <mergeCell ref="B34:C34"/>
    <mergeCell ref="B36:C36"/>
    <mergeCell ref="B35:C35"/>
    <mergeCell ref="B65:C65"/>
    <mergeCell ref="B66:C66"/>
    <mergeCell ref="B39:C39"/>
    <mergeCell ref="B40:C40"/>
    <mergeCell ref="B41:C41"/>
    <mergeCell ref="B42:C42"/>
    <mergeCell ref="B44:C44"/>
    <mergeCell ref="B45:C45"/>
    <mergeCell ref="B56:C56"/>
    <mergeCell ref="B57:C57"/>
    <mergeCell ref="H11:J11"/>
    <mergeCell ref="A72:E72"/>
    <mergeCell ref="A70:E70"/>
    <mergeCell ref="B59:C59"/>
    <mergeCell ref="B60:C60"/>
    <mergeCell ref="B61:C61"/>
    <mergeCell ref="B62:C62"/>
    <mergeCell ref="B64:C64"/>
    <mergeCell ref="B46:C46"/>
    <mergeCell ref="B47:C47"/>
    <mergeCell ref="B49:C49"/>
    <mergeCell ref="B67:C67"/>
    <mergeCell ref="A69:E69"/>
    <mergeCell ref="B54:C54"/>
    <mergeCell ref="B51:C51"/>
    <mergeCell ref="B52:C52"/>
    <mergeCell ref="B50:C50"/>
    <mergeCell ref="B55:C55"/>
  </mergeCells>
  <phoneticPr fontId="0" type="noConversion"/>
  <pageMargins left="0.23622047244094491" right="0.23622047244094491" top="0.55118110236220474" bottom="0.55118110236220474"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80" zoomScaleNormal="80" workbookViewId="0">
      <selection activeCell="E12" sqref="E12"/>
    </sheetView>
  </sheetViews>
  <sheetFormatPr baseColWidth="10" defaultColWidth="11.44140625" defaultRowHeight="13.2" x14ac:dyDescent="0.25"/>
  <cols>
    <col min="1" max="1" width="10.88671875" bestFit="1" customWidth="1"/>
    <col min="2" max="2" width="41.109375" customWidth="1"/>
    <col min="3" max="3" width="23.88671875" bestFit="1" customWidth="1"/>
    <col min="4" max="4" width="17.88671875" customWidth="1"/>
    <col min="5" max="5" width="16.44140625" bestFit="1" customWidth="1"/>
    <col min="6" max="6" width="14.88671875" bestFit="1" customWidth="1"/>
    <col min="7" max="7" width="45" bestFit="1" customWidth="1"/>
    <col min="8" max="8" width="65.44140625" bestFit="1" customWidth="1"/>
  </cols>
  <sheetData>
    <row r="1" spans="1:8" x14ac:dyDescent="0.25">
      <c r="A1" s="1"/>
      <c r="B1" s="2"/>
      <c r="C1" s="3"/>
      <c r="D1" s="4"/>
      <c r="E1" s="2"/>
      <c r="F1" s="2"/>
    </row>
    <row r="2" spans="1:8" ht="79.2" x14ac:dyDescent="0.25">
      <c r="A2" s="1"/>
      <c r="B2" s="137" t="s">
        <v>27</v>
      </c>
      <c r="C2" s="148" t="str">
        <f>+'BVI-Datenblatt'!C2</f>
        <v>Savills Fund Management GmbH 
(vormals SEB Investment GmbH),
Rotfeder-Ring 7,
60327 Frankfurt am Main</v>
      </c>
      <c r="D2" s="4"/>
      <c r="E2" s="2"/>
      <c r="F2" s="2"/>
      <c r="G2" s="143"/>
      <c r="H2" s="143"/>
    </row>
    <row r="3" spans="1:8" x14ac:dyDescent="0.25">
      <c r="A3" s="1"/>
      <c r="B3" s="137" t="s">
        <v>169</v>
      </c>
      <c r="C3" s="6" t="str">
        <f>+'BVI-Datenblatt'!C3</f>
        <v>SEB ImmoInvest</v>
      </c>
      <c r="D3" s="4"/>
      <c r="E3" s="2"/>
      <c r="F3" s="2"/>
      <c r="G3" s="143"/>
      <c r="H3" s="143"/>
    </row>
    <row r="4" spans="1:8" x14ac:dyDescent="0.25">
      <c r="A4" s="1"/>
      <c r="B4" s="137" t="s">
        <v>26</v>
      </c>
      <c r="C4" s="6" t="str">
        <f>+'BVI-Datenblatt'!C4</f>
        <v>DE0009802306</v>
      </c>
      <c r="D4" s="4"/>
      <c r="E4" s="2"/>
      <c r="F4" s="2"/>
      <c r="G4" s="143"/>
      <c r="H4" s="143"/>
    </row>
    <row r="5" spans="1:8" x14ac:dyDescent="0.25">
      <c r="A5" s="1"/>
      <c r="B5" s="137" t="s">
        <v>6</v>
      </c>
      <c r="C5" s="145">
        <f>+'BVI-Datenblatt'!C5</f>
        <v>43555</v>
      </c>
      <c r="D5" s="4"/>
      <c r="E5" s="2"/>
      <c r="F5" s="2"/>
    </row>
    <row r="6" spans="1:8" x14ac:dyDescent="0.25">
      <c r="A6" s="1"/>
      <c r="B6" s="137" t="s">
        <v>0</v>
      </c>
      <c r="C6" s="6" t="str">
        <f>+'BVI-Datenblatt'!C6</f>
        <v>EUR</v>
      </c>
      <c r="D6" s="4"/>
      <c r="E6" s="2"/>
      <c r="F6" s="2"/>
    </row>
    <row r="7" spans="1:8" x14ac:dyDescent="0.25">
      <c r="A7" s="1"/>
      <c r="B7" s="2"/>
      <c r="C7" s="3"/>
      <c r="D7" s="4"/>
      <c r="E7" s="2"/>
      <c r="F7" s="2"/>
    </row>
    <row r="8" spans="1:8" x14ac:dyDescent="0.25">
      <c r="A8" s="1"/>
      <c r="B8" s="5" t="s">
        <v>3</v>
      </c>
      <c r="C8" s="7"/>
      <c r="D8" s="4"/>
      <c r="E8" s="2"/>
      <c r="F8" s="2"/>
    </row>
    <row r="9" spans="1:8" x14ac:dyDescent="0.25">
      <c r="A9" s="1"/>
      <c r="B9" s="8" t="s">
        <v>5</v>
      </c>
      <c r="C9" s="9"/>
      <c r="D9" s="4"/>
      <c r="E9" s="2"/>
      <c r="F9" s="2"/>
    </row>
    <row r="10" spans="1:8" x14ac:dyDescent="0.25">
      <c r="A10" s="1"/>
      <c r="B10" s="2"/>
      <c r="C10" s="3"/>
      <c r="D10" s="4"/>
      <c r="E10" s="2"/>
      <c r="F10" s="2"/>
    </row>
    <row r="11" spans="1:8" ht="26.4" x14ac:dyDescent="0.25">
      <c r="A11" s="139" t="s">
        <v>7</v>
      </c>
      <c r="B11" s="139" t="s">
        <v>93</v>
      </c>
      <c r="C11" s="139"/>
      <c r="D11" s="140" t="s">
        <v>1</v>
      </c>
      <c r="E11" s="139" t="s">
        <v>2</v>
      </c>
      <c r="F11" s="139" t="s">
        <v>4</v>
      </c>
      <c r="G11" s="142"/>
    </row>
    <row r="12" spans="1:8" x14ac:dyDescent="0.25">
      <c r="A12" s="11"/>
      <c r="B12" s="10" t="s">
        <v>9</v>
      </c>
      <c r="C12" s="12"/>
      <c r="D12" s="13"/>
      <c r="E12" s="149">
        <f>+'BVI-Datenblatt'!E33</f>
        <v>6.69</v>
      </c>
      <c r="F12" s="14"/>
    </row>
    <row r="13" spans="1:8" x14ac:dyDescent="0.25">
      <c r="A13" s="120">
        <v>1</v>
      </c>
      <c r="B13" s="15" t="s">
        <v>10</v>
      </c>
      <c r="C13" s="16"/>
      <c r="D13" s="17">
        <v>0</v>
      </c>
      <c r="E13" s="18" t="str">
        <f>IF($C$8&gt;0,PRODUCT($C$8,$E$12,D13/100),"")</f>
        <v/>
      </c>
      <c r="F13" s="18" t="str">
        <f>IF($C$9&gt;0,PRODUCT($C$8,$C$9,D13/100),"")</f>
        <v/>
      </c>
    </row>
    <row r="14" spans="1:8" x14ac:dyDescent="0.25">
      <c r="A14" s="119" t="s">
        <v>161</v>
      </c>
      <c r="B14" s="171" t="s">
        <v>168</v>
      </c>
      <c r="C14" s="172"/>
      <c r="D14" s="20">
        <v>0</v>
      </c>
      <c r="E14" s="26" t="str">
        <f t="shared" ref="E14:E24" si="0">IF($C$8&gt;0,PRODUCT($C$8,$E$12,D14/100),"")</f>
        <v/>
      </c>
      <c r="F14" s="26" t="str">
        <f t="shared" ref="F14:F24" si="1">IF($C$9&gt;0,PRODUCT($C$8,$C$9,D14/100),"")</f>
        <v/>
      </c>
    </row>
    <row r="15" spans="1:8" x14ac:dyDescent="0.25">
      <c r="A15" s="121">
        <v>2</v>
      </c>
      <c r="B15" s="15" t="s">
        <v>94</v>
      </c>
      <c r="C15" s="16"/>
      <c r="D15" s="17">
        <v>0</v>
      </c>
      <c r="E15" s="18" t="str">
        <f t="shared" si="0"/>
        <v/>
      </c>
      <c r="F15" s="18" t="str">
        <f t="shared" si="1"/>
        <v/>
      </c>
    </row>
    <row r="16" spans="1:8" ht="12.75" customHeight="1" x14ac:dyDescent="0.25">
      <c r="A16" s="119" t="s">
        <v>162</v>
      </c>
      <c r="B16" s="171" t="s">
        <v>168</v>
      </c>
      <c r="C16" s="172"/>
      <c r="D16" s="20">
        <v>0</v>
      </c>
      <c r="E16" s="26" t="str">
        <f t="shared" si="0"/>
        <v/>
      </c>
      <c r="F16" s="26" t="str">
        <f t="shared" si="1"/>
        <v/>
      </c>
    </row>
    <row r="17" spans="1:7" x14ac:dyDescent="0.25">
      <c r="A17" s="121">
        <v>3</v>
      </c>
      <c r="B17" s="15" t="s">
        <v>95</v>
      </c>
      <c r="C17" s="16"/>
      <c r="D17" s="17">
        <v>0</v>
      </c>
      <c r="E17" s="18" t="str">
        <f t="shared" si="0"/>
        <v/>
      </c>
      <c r="F17" s="18" t="str">
        <f t="shared" si="1"/>
        <v/>
      </c>
    </row>
    <row r="18" spans="1:7" ht="12.75" customHeight="1" x14ac:dyDescent="0.25">
      <c r="A18" s="119" t="s">
        <v>163</v>
      </c>
      <c r="B18" s="171" t="s">
        <v>168</v>
      </c>
      <c r="C18" s="172"/>
      <c r="D18" s="20">
        <v>0</v>
      </c>
      <c r="E18" s="26" t="str">
        <f t="shared" si="0"/>
        <v/>
      </c>
      <c r="F18" s="26" t="str">
        <f t="shared" si="1"/>
        <v/>
      </c>
    </row>
    <row r="19" spans="1:7" x14ac:dyDescent="0.25">
      <c r="A19" s="120">
        <v>4</v>
      </c>
      <c r="B19" s="15" t="s">
        <v>96</v>
      </c>
      <c r="C19" s="16"/>
      <c r="D19" s="17">
        <v>0</v>
      </c>
      <c r="E19" s="18" t="str">
        <f t="shared" si="0"/>
        <v/>
      </c>
      <c r="F19" s="18" t="str">
        <f t="shared" si="1"/>
        <v/>
      </c>
    </row>
    <row r="20" spans="1:7" ht="12.75" customHeight="1" x14ac:dyDescent="0.25">
      <c r="A20" s="119" t="s">
        <v>164</v>
      </c>
      <c r="B20" s="171" t="s">
        <v>168</v>
      </c>
      <c r="C20" s="172"/>
      <c r="D20" s="20">
        <v>0</v>
      </c>
      <c r="E20" s="26" t="str">
        <f t="shared" si="0"/>
        <v/>
      </c>
      <c r="F20" s="26" t="str">
        <f t="shared" si="1"/>
        <v/>
      </c>
    </row>
    <row r="21" spans="1:7" ht="18" customHeight="1" x14ac:dyDescent="0.25">
      <c r="A21" s="121">
        <v>5</v>
      </c>
      <c r="B21" s="15" t="s">
        <v>97</v>
      </c>
      <c r="C21" s="16"/>
      <c r="D21" s="17">
        <v>0</v>
      </c>
      <c r="E21" s="18" t="str">
        <f t="shared" si="0"/>
        <v/>
      </c>
      <c r="F21" s="18" t="str">
        <f t="shared" si="1"/>
        <v/>
      </c>
    </row>
    <row r="22" spans="1:7" ht="12.75" customHeight="1" x14ac:dyDescent="0.25">
      <c r="A22" s="119" t="s">
        <v>165</v>
      </c>
      <c r="B22" s="171" t="s">
        <v>168</v>
      </c>
      <c r="C22" s="172"/>
      <c r="D22" s="20">
        <v>0</v>
      </c>
      <c r="E22" s="26" t="str">
        <f t="shared" si="0"/>
        <v/>
      </c>
      <c r="F22" s="26" t="str">
        <f t="shared" si="1"/>
        <v/>
      </c>
    </row>
    <row r="23" spans="1:7" x14ac:dyDescent="0.25">
      <c r="A23" s="22"/>
      <c r="B23" s="10" t="s">
        <v>98</v>
      </c>
      <c r="C23" s="23"/>
      <c r="D23" s="141">
        <f>+D13+D15+D17+D19+D21</f>
        <v>0</v>
      </c>
      <c r="E23" s="18" t="str">
        <f t="shared" si="0"/>
        <v/>
      </c>
      <c r="F23" s="18" t="str">
        <f t="shared" si="1"/>
        <v/>
      </c>
      <c r="G23" s="143"/>
    </row>
    <row r="24" spans="1:7" ht="12.75" customHeight="1" x14ac:dyDescent="0.25">
      <c r="A24" s="19"/>
      <c r="B24" s="171" t="s">
        <v>168</v>
      </c>
      <c r="C24" s="172"/>
      <c r="D24" s="27">
        <f>+D14+D16+D18+D20+D22</f>
        <v>0</v>
      </c>
      <c r="E24" s="26" t="str">
        <f t="shared" si="0"/>
        <v/>
      </c>
      <c r="F24" s="26" t="str">
        <f t="shared" si="1"/>
        <v/>
      </c>
    </row>
    <row r="25" spans="1:7" x14ac:dyDescent="0.25">
      <c r="A25" s="24"/>
      <c r="C25" s="25"/>
    </row>
    <row r="26" spans="1:7" x14ac:dyDescent="0.25">
      <c r="A26" t="s">
        <v>99</v>
      </c>
      <c r="B26" s="116" t="s">
        <v>166</v>
      </c>
    </row>
    <row r="28" spans="1:7" s="126" customFormat="1" x14ac:dyDescent="0.25"/>
    <row r="29" spans="1:7" s="126" customFormat="1" hidden="1" x14ac:dyDescent="0.25">
      <c r="A29" s="127" t="s">
        <v>100</v>
      </c>
      <c r="B29" s="127" t="s">
        <v>101</v>
      </c>
      <c r="C29" s="127" t="s">
        <v>102</v>
      </c>
      <c r="D29" s="127" t="s">
        <v>103</v>
      </c>
    </row>
    <row r="30" spans="1:7" s="126" customFormat="1" hidden="1" x14ac:dyDescent="0.25">
      <c r="A30" s="128" t="s">
        <v>10</v>
      </c>
      <c r="B30" s="128" t="s">
        <v>104</v>
      </c>
      <c r="C30" s="128" t="s">
        <v>105</v>
      </c>
      <c r="D30" s="128" t="s">
        <v>106</v>
      </c>
    </row>
    <row r="31" spans="1:7" s="126" customFormat="1" hidden="1" x14ac:dyDescent="0.25">
      <c r="B31" s="126" t="s">
        <v>107</v>
      </c>
      <c r="C31" s="126" t="s">
        <v>108</v>
      </c>
      <c r="D31" s="126" t="s">
        <v>109</v>
      </c>
    </row>
    <row r="32" spans="1:7" s="126" customFormat="1" hidden="1" x14ac:dyDescent="0.25">
      <c r="B32" s="126" t="s">
        <v>110</v>
      </c>
      <c r="C32" s="126" t="s">
        <v>111</v>
      </c>
      <c r="D32" s="126" t="s">
        <v>112</v>
      </c>
    </row>
    <row r="33" spans="2:4" s="126" customFormat="1" hidden="1" x14ac:dyDescent="0.25">
      <c r="B33" s="126" t="s">
        <v>114</v>
      </c>
      <c r="C33" s="126" t="s">
        <v>150</v>
      </c>
      <c r="D33" s="126" t="s">
        <v>115</v>
      </c>
    </row>
    <row r="34" spans="2:4" s="126" customFormat="1" hidden="1" x14ac:dyDescent="0.25">
      <c r="B34" s="126" t="s">
        <v>113</v>
      </c>
      <c r="C34" s="126" t="s">
        <v>151</v>
      </c>
      <c r="D34" s="126" t="s">
        <v>116</v>
      </c>
    </row>
    <row r="35" spans="2:4" s="126" customFormat="1" hidden="1" x14ac:dyDescent="0.25">
      <c r="B35" s="126" t="s">
        <v>15</v>
      </c>
      <c r="C35" s="126" t="s">
        <v>154</v>
      </c>
      <c r="D35" s="126" t="s">
        <v>118</v>
      </c>
    </row>
    <row r="36" spans="2:4" s="126" customFormat="1" hidden="1" x14ac:dyDescent="0.25">
      <c r="B36" s="126" t="s">
        <v>117</v>
      </c>
      <c r="C36" s="126" t="s">
        <v>152</v>
      </c>
      <c r="D36" s="126" t="s">
        <v>120</v>
      </c>
    </row>
    <row r="37" spans="2:4" s="126" customFormat="1" hidden="1" x14ac:dyDescent="0.25">
      <c r="B37" s="126" t="s">
        <v>119</v>
      </c>
      <c r="C37" s="126" t="s">
        <v>144</v>
      </c>
      <c r="D37" s="126" t="s">
        <v>122</v>
      </c>
    </row>
    <row r="38" spans="2:4" s="126" customFormat="1" hidden="1" x14ac:dyDescent="0.25">
      <c r="B38" s="126" t="s">
        <v>121</v>
      </c>
      <c r="C38" s="126" t="s">
        <v>153</v>
      </c>
      <c r="D38" s="126" t="s">
        <v>124</v>
      </c>
    </row>
    <row r="39" spans="2:4" s="126" customFormat="1" hidden="1" x14ac:dyDescent="0.25">
      <c r="B39" s="126" t="s">
        <v>123</v>
      </c>
      <c r="C39" s="126" t="s">
        <v>149</v>
      </c>
      <c r="D39" s="126" t="s">
        <v>126</v>
      </c>
    </row>
    <row r="40" spans="2:4" s="126" customFormat="1" hidden="1" x14ac:dyDescent="0.25">
      <c r="B40" s="126" t="s">
        <v>125</v>
      </c>
      <c r="C40" s="126" t="s">
        <v>158</v>
      </c>
      <c r="D40" s="126" t="s">
        <v>128</v>
      </c>
    </row>
    <row r="41" spans="2:4" s="126" customFormat="1" hidden="1" x14ac:dyDescent="0.25">
      <c r="B41" s="126" t="s">
        <v>127</v>
      </c>
      <c r="C41" s="126" t="s">
        <v>159</v>
      </c>
      <c r="D41" s="126" t="s">
        <v>130</v>
      </c>
    </row>
    <row r="42" spans="2:4" s="126" customFormat="1" hidden="1" x14ac:dyDescent="0.25">
      <c r="B42" s="126" t="s">
        <v>129</v>
      </c>
      <c r="C42" s="129" t="s">
        <v>110</v>
      </c>
      <c r="D42" s="126" t="s">
        <v>132</v>
      </c>
    </row>
    <row r="43" spans="2:4" s="126" customFormat="1" hidden="1" x14ac:dyDescent="0.25">
      <c r="B43" s="126" t="s">
        <v>131</v>
      </c>
      <c r="C43" s="129" t="s">
        <v>136</v>
      </c>
      <c r="D43" s="126" t="s">
        <v>134</v>
      </c>
    </row>
    <row r="44" spans="2:4" s="126" customFormat="1" hidden="1" x14ac:dyDescent="0.25">
      <c r="B44" s="126" t="s">
        <v>133</v>
      </c>
      <c r="C44" s="129" t="s">
        <v>114</v>
      </c>
      <c r="D44" s="129" t="s">
        <v>160</v>
      </c>
    </row>
    <row r="45" spans="2:4" s="126" customFormat="1" hidden="1" x14ac:dyDescent="0.25">
      <c r="B45" s="126" t="s">
        <v>135</v>
      </c>
      <c r="C45" s="129" t="s">
        <v>113</v>
      </c>
      <c r="D45" s="129" t="s">
        <v>110</v>
      </c>
    </row>
    <row r="46" spans="2:4" s="126" customFormat="1" hidden="1" x14ac:dyDescent="0.25">
      <c r="B46" s="126" t="s">
        <v>137</v>
      </c>
      <c r="C46" s="129" t="s">
        <v>15</v>
      </c>
      <c r="D46" s="129" t="s">
        <v>111</v>
      </c>
    </row>
    <row r="47" spans="2:4" s="126" customFormat="1" ht="25.5" hidden="1" customHeight="1" x14ac:dyDescent="0.25">
      <c r="B47" s="126" t="s">
        <v>138</v>
      </c>
      <c r="C47" s="129" t="s">
        <v>117</v>
      </c>
      <c r="D47" s="129" t="s">
        <v>136</v>
      </c>
    </row>
    <row r="48" spans="2:4" s="126" customFormat="1" hidden="1" x14ac:dyDescent="0.25">
      <c r="B48" s="126" t="s">
        <v>139</v>
      </c>
      <c r="C48" s="129" t="s">
        <v>119</v>
      </c>
      <c r="D48" s="129" t="s">
        <v>114</v>
      </c>
    </row>
    <row r="49" spans="1:4" s="126" customFormat="1" hidden="1" x14ac:dyDescent="0.25">
      <c r="B49" s="126" t="s">
        <v>140</v>
      </c>
      <c r="C49" s="129" t="s">
        <v>121</v>
      </c>
      <c r="D49" s="129" t="s">
        <v>113</v>
      </c>
    </row>
    <row r="50" spans="1:4" s="126" customFormat="1" hidden="1" x14ac:dyDescent="0.25">
      <c r="B50" s="126" t="s">
        <v>141</v>
      </c>
      <c r="C50" s="129" t="s">
        <v>123</v>
      </c>
      <c r="D50" s="129" t="s">
        <v>15</v>
      </c>
    </row>
    <row r="51" spans="1:4" s="126" customFormat="1" hidden="1" x14ac:dyDescent="0.25">
      <c r="B51" s="126" t="s">
        <v>142</v>
      </c>
      <c r="C51" s="129" t="s">
        <v>155</v>
      </c>
      <c r="D51" s="129" t="s">
        <v>117</v>
      </c>
    </row>
    <row r="52" spans="1:4" s="126" customFormat="1" hidden="1" x14ac:dyDescent="0.25">
      <c r="B52" s="129" t="s">
        <v>136</v>
      </c>
      <c r="C52" s="129" t="s">
        <v>131</v>
      </c>
      <c r="D52" s="129" t="s">
        <v>158</v>
      </c>
    </row>
    <row r="53" spans="1:4" s="126" customFormat="1" hidden="1" x14ac:dyDescent="0.25">
      <c r="C53" s="129" t="s">
        <v>142</v>
      </c>
      <c r="D53" s="129" t="s">
        <v>119</v>
      </c>
    </row>
    <row r="54" spans="1:4" s="126" customFormat="1" hidden="1" x14ac:dyDescent="0.25">
      <c r="C54" s="129" t="s">
        <v>133</v>
      </c>
      <c r="D54" s="129" t="s">
        <v>121</v>
      </c>
    </row>
    <row r="55" spans="1:4" s="126" customFormat="1" hidden="1" x14ac:dyDescent="0.25">
      <c r="C55" s="129" t="s">
        <v>137</v>
      </c>
      <c r="D55" s="129" t="s">
        <v>123</v>
      </c>
    </row>
    <row r="56" spans="1:4" s="126" customFormat="1" hidden="1" x14ac:dyDescent="0.25">
      <c r="C56" s="129" t="s">
        <v>138</v>
      </c>
      <c r="D56" s="129" t="s">
        <v>131</v>
      </c>
    </row>
    <row r="57" spans="1:4" s="126" customFormat="1" hidden="1" x14ac:dyDescent="0.25">
      <c r="C57" s="129" t="s">
        <v>139</v>
      </c>
      <c r="D57" s="129" t="s">
        <v>159</v>
      </c>
    </row>
    <row r="58" spans="1:4" s="126" customFormat="1" hidden="1" x14ac:dyDescent="0.25">
      <c r="C58" s="129" t="s">
        <v>141</v>
      </c>
      <c r="D58" s="129" t="s">
        <v>142</v>
      </c>
    </row>
    <row r="59" spans="1:4" s="126" customFormat="1" hidden="1" x14ac:dyDescent="0.25">
      <c r="A59" s="129" t="s">
        <v>145</v>
      </c>
      <c r="B59" s="129" t="s">
        <v>146</v>
      </c>
      <c r="D59" s="129" t="s">
        <v>143</v>
      </c>
    </row>
    <row r="60" spans="1:4" s="126" customFormat="1" hidden="1" x14ac:dyDescent="0.25">
      <c r="D60" s="129" t="s">
        <v>133</v>
      </c>
    </row>
    <row r="61" spans="1:4" s="126" customFormat="1" hidden="1" x14ac:dyDescent="0.25">
      <c r="D61" s="129" t="s">
        <v>144</v>
      </c>
    </row>
    <row r="62" spans="1:4" s="126" customFormat="1" hidden="1" x14ac:dyDescent="0.25">
      <c r="D62" s="129" t="s">
        <v>147</v>
      </c>
    </row>
    <row r="63" spans="1:4" s="126" customFormat="1" hidden="1" x14ac:dyDescent="0.25">
      <c r="D63" s="129" t="s">
        <v>138</v>
      </c>
    </row>
    <row r="64" spans="1:4" s="126" customFormat="1" hidden="1" x14ac:dyDescent="0.25">
      <c r="D64" s="129" t="s">
        <v>139</v>
      </c>
    </row>
    <row r="65" spans="1:7" s="126" customFormat="1" hidden="1" x14ac:dyDescent="0.25">
      <c r="D65" s="129" t="s">
        <v>148</v>
      </c>
    </row>
    <row r="66" spans="1:7" s="126" customFormat="1" hidden="1" x14ac:dyDescent="0.25">
      <c r="D66" s="129" t="s">
        <v>149</v>
      </c>
    </row>
    <row r="67" spans="1:7" s="126" customFormat="1" hidden="1" x14ac:dyDescent="0.25"/>
    <row r="68" spans="1:7" hidden="1" x14ac:dyDescent="0.25">
      <c r="G68" s="117"/>
    </row>
    <row r="69" spans="1:7" hidden="1" x14ac:dyDescent="0.25">
      <c r="G69" s="117"/>
    </row>
    <row r="70" spans="1:7" hidden="1" x14ac:dyDescent="0.25">
      <c r="G70" s="117"/>
    </row>
    <row r="71" spans="1:7" hidden="1" x14ac:dyDescent="0.25">
      <c r="G71" s="117"/>
    </row>
    <row r="72" spans="1:7" ht="27.75" customHeight="1" x14ac:dyDescent="0.25">
      <c r="A72" s="173" t="s">
        <v>172</v>
      </c>
      <c r="B72" s="176"/>
      <c r="C72" s="176"/>
      <c r="D72" s="176"/>
      <c r="E72" s="176"/>
      <c r="F72" s="176"/>
      <c r="G72" s="117">
        <v>7</v>
      </c>
    </row>
    <row r="73" spans="1:7" x14ac:dyDescent="0.25">
      <c r="G73" s="117"/>
    </row>
  </sheetData>
  <mergeCells count="7">
    <mergeCell ref="A72:F72"/>
    <mergeCell ref="B24:C24"/>
    <mergeCell ref="B14:C14"/>
    <mergeCell ref="B16:C16"/>
    <mergeCell ref="B18:C18"/>
    <mergeCell ref="B20:C20"/>
    <mergeCell ref="B22:C22"/>
  </mergeCells>
  <phoneticPr fontId="0" type="noConversion"/>
  <pageMargins left="0.70866141732283472" right="0.70866141732283472" top="0.78740157480314965" bottom="0.78740157480314965" header="0.31496062992125984" footer="0.31496062992125984"/>
  <pageSetup paperSize="9" scale="60" orientation="portrait"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BVI-Datenblatt</vt:lpstr>
      <vt:lpstr>Schuldnerliste1</vt:lpstr>
      <vt:lpstr>Spezialfondsmeldung </vt:lpstr>
      <vt:lpstr>'BVI-Datenblatt'!Druckbereich</vt:lpstr>
      <vt:lpstr>Schuldnerliste1!Druckbereich</vt:lpstr>
      <vt:lpstr>'Spezialfondsmeldung '!Druckbereich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Pfundstein, Rita</cp:lastModifiedBy>
  <cp:lastPrinted>2014-07-04T10:42:05Z</cp:lastPrinted>
  <dcterms:created xsi:type="dcterms:W3CDTF">2002-12-03T18:20:38Z</dcterms:created>
  <dcterms:modified xsi:type="dcterms:W3CDTF">2019-04-05T12:33:14Z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SEB ImmoInvest_1803_neues-Format.xlsx</vt:lpwstr>
  </property>
</Properties>
</file>